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576" windowHeight="7992" activeTab="0"/>
  </bookViews>
  <sheets>
    <sheet name="By Day Of Week Chart" sheetId="1" r:id="rId1"/>
    <sheet name="By Day|Emp Type Charts" sheetId="2" r:id="rId2"/>
    <sheet name="By Day of Week Data" sheetId="3" r:id="rId3"/>
    <sheet name="By Consecutive Days Chart" sheetId="4" r:id="rId4"/>
    <sheet name="By Cons Days Data" sheetId="5" r:id="rId5"/>
    <sheet name="Avg Abs by Emp Type Chart" sheetId="6" r:id="rId6"/>
    <sheet name="Avg Abs by Emp Type Data" sheetId="7" r:id="rId7"/>
    <sheet name="Total Absences Per Emp Chart" sheetId="8" r:id="rId8"/>
    <sheet name="Total Absences Per Emp Data" sheetId="9" r:id="rId9"/>
    <sheet name="Total Abs by Emp Type Chart" sheetId="10" r:id="rId10"/>
    <sheet name="Total Abs by Emp Type Data" sheetId="11" r:id="rId11"/>
    <sheet name="School Name Chart" sheetId="12" r:id="rId12"/>
    <sheet name="School Name Data" sheetId="13" r:id="rId13"/>
  </sheets>
  <definedNames>
    <definedName name="_xlnm.Print_Area" localSheetId="1">'By Day|Emp Type Charts'!$A$3:$S$39</definedName>
  </definedNames>
  <calcPr fullCalcOnLoad="1"/>
</workbook>
</file>

<file path=xl/sharedStrings.xml><?xml version="1.0" encoding="utf-8"?>
<sst xmlns="http://schemas.openxmlformats.org/spreadsheetml/2006/main" count="169" uniqueCount="70">
  <si>
    <t>Monday</t>
  </si>
  <si>
    <t>Tuesday</t>
  </si>
  <si>
    <t>Wednesday</t>
  </si>
  <si>
    <t>Thursday</t>
  </si>
  <si>
    <t>Friday</t>
  </si>
  <si>
    <t>Saturday</t>
  </si>
  <si>
    <t>Total</t>
  </si>
  <si>
    <t>Teachers</t>
  </si>
  <si>
    <t>Custodians</t>
  </si>
  <si>
    <t>Food Service</t>
  </si>
  <si>
    <t>Admin Assist</t>
  </si>
  <si>
    <t>Nurses</t>
  </si>
  <si>
    <t>Day of Week</t>
  </si>
  <si>
    <t>No Sub Needed</t>
  </si>
  <si>
    <t>Sub Needed</t>
  </si>
  <si>
    <t>*All Employee Types</t>
  </si>
  <si>
    <t>Others</t>
  </si>
  <si>
    <t>Consecutive Days Absent</t>
  </si>
  <si>
    <t>1 Day</t>
  </si>
  <si>
    <t>2 Days</t>
  </si>
  <si>
    <t>3 Days</t>
  </si>
  <si>
    <t>4 Days</t>
  </si>
  <si>
    <t>5 Days</t>
  </si>
  <si>
    <t>6 to 10 Days</t>
  </si>
  <si>
    <t>11 to 15 Days</t>
  </si>
  <si>
    <t>16 to 20 Days</t>
  </si>
  <si>
    <t>% of Total</t>
  </si>
  <si>
    <t xml:space="preserve"># of Friday-Monday Consec. Abs.: </t>
  </si>
  <si>
    <t>% of Fri-Mon Consec. Abs.:</t>
  </si>
  <si>
    <t># Employees</t>
  </si>
  <si>
    <t>Employee Type</t>
  </si>
  <si>
    <t>Total Absences</t>
  </si>
  <si>
    <t>Average # of Absences</t>
  </si>
  <si>
    <t>Total Absences per Employee</t>
  </si>
  <si>
    <t>10+ Absences</t>
  </si>
  <si>
    <t>5 to 9 Absences</t>
  </si>
  <si>
    <t>Less than 5 Absences</t>
  </si>
  <si>
    <t>School Name</t>
  </si>
  <si>
    <t>School Days</t>
  </si>
  <si>
    <t>Total Possible Days</t>
  </si>
  <si>
    <t>Actual Absence Requests (Sub Needed/Not Needed)</t>
  </si>
  <si>
    <t>Absenteeism</t>
  </si>
  <si>
    <t>A.E. Oblock JR</t>
  </si>
  <si>
    <t>Adlai Stevenson Elem</t>
  </si>
  <si>
    <t>CCAC Middle College</t>
  </si>
  <si>
    <t>Center Elem</t>
  </si>
  <si>
    <t>Central Admin</t>
  </si>
  <si>
    <t>Holiday Park Elem</t>
  </si>
  <si>
    <t>Pivik Elem</t>
  </si>
  <si>
    <t>Plum SHS</t>
  </si>
  <si>
    <t>Regency Elem</t>
  </si>
  <si>
    <t>Administrators</t>
  </si>
  <si>
    <t>St John's Elem</t>
  </si>
  <si>
    <t>Active Employees</t>
  </si>
  <si>
    <t>*Total Employees Count is higher due to Itinerant Employees</t>
  </si>
  <si>
    <t>*All Employee Types. Consecutive day count does not take holidays/closed/in-service days into account. Half Day AM and Half Day PM absences occuring on the same day are counted as one day absent.</t>
  </si>
  <si>
    <t>Sum Total</t>
  </si>
  <si>
    <t>Sunday</t>
  </si>
  <si>
    <t>Paras</t>
  </si>
  <si>
    <t>Administrator</t>
  </si>
  <si>
    <t>Custodial</t>
  </si>
  <si>
    <t>Nurse</t>
  </si>
  <si>
    <t>Other</t>
  </si>
  <si>
    <t>Paraprofessional</t>
  </si>
  <si>
    <t>Teacher</t>
  </si>
  <si>
    <t>Total Employee Absences</t>
  </si>
  <si>
    <t xml:space="preserve">% Employees with 5+ Absences: </t>
  </si>
  <si>
    <t>*School Days counts all days Mon-Fri for the month, including In-Service Days but excluding Closed days</t>
  </si>
  <si>
    <t>21 to 31 Days</t>
  </si>
  <si>
    <t>Total Employee Absences by Day of Week &amp; Employee Type  5/1/2013-5/31/2013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</si>
</sst>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9" fillId="33" borderId="0" xfId="0" applyNumberFormat="1" applyFont="1" applyFill="1" applyBorder="1" applyAlignment="1">
      <alignment/>
    </xf>
    <xf numFmtId="164" fontId="49" fillId="33" borderId="0" xfId="61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51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10" fontId="47" fillId="34" borderId="10" xfId="61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 horizontal="left"/>
    </xf>
    <xf numFmtId="164" fontId="5" fillId="35" borderId="0" xfId="61" applyNumberFormat="1" applyFont="1" applyFill="1" applyAlignment="1">
      <alignment horizontal="center"/>
    </xf>
    <xf numFmtId="164" fontId="0" fillId="35" borderId="10" xfId="61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0" xfId="0" applyNumberFormat="1" applyFon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4" fontId="5" fillId="35" borderId="10" xfId="61" applyNumberFormat="1" applyFont="1" applyFill="1" applyBorder="1" applyAlignment="1">
      <alignment horizontal="center"/>
    </xf>
    <xf numFmtId="10" fontId="49" fillId="35" borderId="10" xfId="61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10" fontId="50" fillId="35" borderId="10" xfId="61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51" fillId="0" borderId="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Employee Absences by Day of Week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5/1/2013-5/31/2013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25"/>
          <c:w val="0.89625"/>
          <c:h val="0.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Data'!$C$2</c:f>
              <c:strCache>
                <c:ptCount val="1"/>
                <c:pt idx="0">
                  <c:v>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Data'!$A$3:$A$9</c:f>
              <c:strCache>
                <c:ptCount val="6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</c:strCache>
            </c:strRef>
          </c:cat>
          <c:val>
            <c:numRef>
              <c:f>'By Day of Week Data'!$C$3:$C$8</c:f>
              <c:numCache>
                <c:ptCount val="6"/>
                <c:pt idx="0">
                  <c:v>94</c:v>
                </c:pt>
                <c:pt idx="1">
                  <c:v>100</c:v>
                </c:pt>
                <c:pt idx="2">
                  <c:v>159</c:v>
                </c:pt>
                <c:pt idx="3">
                  <c:v>171</c:v>
                </c:pt>
                <c:pt idx="4">
                  <c:v>239</c:v>
                </c:pt>
                <c:pt idx="5">
                  <c:v>4</c:v>
                </c:pt>
              </c:numCache>
            </c:numRef>
          </c:val>
        </c:ser>
        <c:ser>
          <c:idx val="0"/>
          <c:order val="1"/>
          <c:tx>
            <c:strRef>
              <c:f>'By Day of Week Data'!$B$2</c:f>
              <c:strCache>
                <c:ptCount val="1"/>
                <c:pt idx="0">
                  <c:v>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Data'!$A$3:$A$9</c:f>
              <c:strCache>
                <c:ptCount val="6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</c:strCache>
            </c:strRef>
          </c:cat>
          <c:val>
            <c:numRef>
              <c:f>'By Day of Week Data'!$B$3:$B$8</c:f>
              <c:numCache>
                <c:ptCount val="6"/>
                <c:pt idx="0">
                  <c:v>30</c:v>
                </c:pt>
                <c:pt idx="1">
                  <c:v>72</c:v>
                </c:pt>
                <c:pt idx="2">
                  <c:v>37</c:v>
                </c:pt>
                <c:pt idx="3">
                  <c:v>52</c:v>
                </c:pt>
                <c:pt idx="4">
                  <c:v>86</c:v>
                </c:pt>
                <c:pt idx="5">
                  <c:v>0</c:v>
                </c:pt>
              </c:numCache>
            </c:numRef>
          </c:val>
        </c:ser>
        <c:overlap val="100"/>
        <c:axId val="9242584"/>
        <c:axId val="57065241"/>
      </c:barChart>
      <c:catAx>
        <c:axId val="924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5241"/>
        <c:crosses val="autoZero"/>
        <c:auto val="1"/>
        <c:lblOffset val="100"/>
        <c:tickLblSkip val="1"/>
        <c:noMultiLvlLbl val="0"/>
      </c:catAx>
      <c:valAx>
        <c:axId val="570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Absence Volume</a:t>
                </a:r>
              </a:p>
            </c:rich>
          </c:tx>
          <c:layout>
            <c:manualLayout>
              <c:xMode val="factor"/>
              <c:yMode val="factor"/>
              <c:x val="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2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Employee Consecutive Day Absences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5/1/2013-5/31/2013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325"/>
          <c:w val="0.896"/>
          <c:h val="0.89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Cons Days Data'!$C$2</c:f>
              <c:strCache>
                <c:ptCount val="1"/>
                <c:pt idx="0">
                  <c:v>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Cons Days Data'!$A$3:$A$11</c:f>
              <c:strCache>
                <c:ptCount val="9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6 to 10 Days</c:v>
                </c:pt>
                <c:pt idx="6">
                  <c:v>11 to 15 Days</c:v>
                </c:pt>
                <c:pt idx="7">
                  <c:v>16 to 20 Days</c:v>
                </c:pt>
                <c:pt idx="8">
                  <c:v>21 to 31 Days</c:v>
                </c:pt>
              </c:strCache>
            </c:strRef>
          </c:cat>
          <c:val>
            <c:numRef>
              <c:f>'By Cons Days Data'!$C$3:$C$11</c:f>
              <c:numCache>
                <c:ptCount val="9"/>
                <c:pt idx="0">
                  <c:v>478</c:v>
                </c:pt>
                <c:pt idx="1">
                  <c:v>234</c:v>
                </c:pt>
                <c:pt idx="2">
                  <c:v>237</c:v>
                </c:pt>
                <c:pt idx="3">
                  <c:v>224</c:v>
                </c:pt>
                <c:pt idx="4">
                  <c:v>175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'By Cons Days Data'!$B$2</c:f>
              <c:strCache>
                <c:ptCount val="1"/>
                <c:pt idx="0">
                  <c:v>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Cons Days Data'!$A$3:$A$11</c:f>
              <c:strCache>
                <c:ptCount val="9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6 to 10 Days</c:v>
                </c:pt>
                <c:pt idx="6">
                  <c:v>11 to 15 Days</c:v>
                </c:pt>
                <c:pt idx="7">
                  <c:v>16 to 20 Days</c:v>
                </c:pt>
                <c:pt idx="8">
                  <c:v>21 to 31 Days</c:v>
                </c:pt>
              </c:strCache>
            </c:strRef>
          </c:cat>
          <c:val>
            <c:numRef>
              <c:f>'By Cons Days Data'!$B$3:$B$11</c:f>
              <c:numCache>
                <c:ptCount val="9"/>
                <c:pt idx="0">
                  <c:v>174</c:v>
                </c:pt>
                <c:pt idx="1">
                  <c:v>110</c:v>
                </c:pt>
                <c:pt idx="2">
                  <c:v>63</c:v>
                </c:pt>
                <c:pt idx="3">
                  <c:v>60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363746"/>
        <c:axId val="47406931"/>
      </c:barChart>
      <c:lineChart>
        <c:grouping val="standard"/>
        <c:varyColors val="0"/>
        <c:ser>
          <c:idx val="2"/>
          <c:order val="2"/>
          <c:tx>
            <c:strRef>
              <c:f>'By Cons Days Data'!$E$2</c:f>
              <c:strCache>
                <c:ptCount val="1"/>
                <c:pt idx="0">
                  <c:v>% of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'By Cons Days Data'!$A$3:$A$11</c:f>
              <c:strCache>
                <c:ptCount val="9"/>
                <c:pt idx="0">
                  <c:v>1 Day</c:v>
                </c:pt>
                <c:pt idx="1">
                  <c:v>2 Days</c:v>
                </c:pt>
                <c:pt idx="2">
                  <c:v>3 Days</c:v>
                </c:pt>
                <c:pt idx="3">
                  <c:v>4 Days</c:v>
                </c:pt>
                <c:pt idx="4">
                  <c:v>5 Days</c:v>
                </c:pt>
                <c:pt idx="5">
                  <c:v>6 to 10 Days</c:v>
                </c:pt>
                <c:pt idx="6">
                  <c:v>11 to 15 Days</c:v>
                </c:pt>
                <c:pt idx="7">
                  <c:v>16 to 20 Days</c:v>
                </c:pt>
                <c:pt idx="8">
                  <c:v>21 to 31 Days</c:v>
                </c:pt>
              </c:strCache>
            </c:strRef>
          </c:cat>
          <c:val>
            <c:numRef>
              <c:f>'By Cons Days Data'!$E$3:$E$11</c:f>
              <c:numCache>
                <c:ptCount val="9"/>
                <c:pt idx="0">
                  <c:v>0.3602209944751381</c:v>
                </c:pt>
                <c:pt idx="1">
                  <c:v>0.19005524861878453</c:v>
                </c:pt>
                <c:pt idx="2">
                  <c:v>0.16574585635359115</c:v>
                </c:pt>
                <c:pt idx="3">
                  <c:v>0.1569060773480663</c:v>
                </c:pt>
                <c:pt idx="4">
                  <c:v>0.1270718232044199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7840508"/>
        <c:axId val="10275997"/>
      </c:lineChart>
      <c:catAx>
        <c:axId val="436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Consecutive Days Absent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6931"/>
        <c:crosses val="autoZero"/>
        <c:auto val="1"/>
        <c:lblOffset val="100"/>
        <c:tickLblSkip val="1"/>
        <c:noMultiLvlLbl val="0"/>
      </c:catAx>
      <c:valAx>
        <c:axId val="4740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Absences</a:t>
                </a:r>
              </a:p>
            </c:rich>
          </c:tx>
          <c:layout>
            <c:manualLayout>
              <c:xMode val="factor"/>
              <c:yMode val="factor"/>
              <c:x val="0.007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746"/>
        <c:crossesAt val="1"/>
        <c:crossBetween val="between"/>
        <c:dispUnits/>
      </c:valAx>
      <c:catAx>
        <c:axId val="17840508"/>
        <c:scaling>
          <c:orientation val="minMax"/>
        </c:scaling>
        <c:axPos val="b"/>
        <c:delete val="1"/>
        <c:majorTickMark val="out"/>
        <c:minorTickMark val="none"/>
        <c:tickLblPos val="none"/>
        <c:crossAx val="10275997"/>
        <c:crosses val="autoZero"/>
        <c:auto val="1"/>
        <c:lblOffset val="100"/>
        <c:tickLblSkip val="1"/>
        <c:noMultiLvlLbl val="0"/>
      </c:catAx>
      <c:valAx>
        <c:axId val="10275997"/>
        <c:scaling>
          <c:orientation val="minMax"/>
        </c:scaling>
        <c:axPos val="l"/>
        <c:delete val="1"/>
        <c:majorTickMark val="out"/>
        <c:minorTickMark val="none"/>
        <c:tickLblPos val="none"/>
        <c:crossAx val="1784050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Employee Absences Per Employee Type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5/1/2013-5/31/2013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09325"/>
          <c:w val="0.79875"/>
          <c:h val="0.8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'Avg Abs by Emp Type Data'!$D$2</c:f>
              <c:strCache>
                <c:ptCount val="1"/>
                <c:pt idx="0">
                  <c:v>Average # of Absences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'Avg Abs by Emp Type Data'!$A$3:$A$10</c:f>
              <c:strCache>
                <c:ptCount val="8"/>
                <c:pt idx="0">
                  <c:v>Admin Assist</c:v>
                </c:pt>
                <c:pt idx="1">
                  <c:v>Administrator</c:v>
                </c:pt>
                <c:pt idx="2">
                  <c:v>Custodial</c:v>
                </c:pt>
                <c:pt idx="3">
                  <c:v>Food Service</c:v>
                </c:pt>
                <c:pt idx="4">
                  <c:v>Nurse</c:v>
                </c:pt>
                <c:pt idx="5">
                  <c:v>Other</c:v>
                </c:pt>
                <c:pt idx="6">
                  <c:v>Paraprofessional</c:v>
                </c:pt>
                <c:pt idx="7">
                  <c:v>Teacher</c:v>
                </c:pt>
              </c:strCache>
            </c:strRef>
          </c:cat>
          <c:val>
            <c:numRef>
              <c:f>'Avg Abs by Emp Type Data'!$D$3:$D$10</c:f>
              <c:numCache>
                <c:ptCount val="8"/>
                <c:pt idx="0">
                  <c:v>3.7</c:v>
                </c:pt>
                <c:pt idx="1">
                  <c:v>1.9000000000000001</c:v>
                </c:pt>
                <c:pt idx="2">
                  <c:v>3.4</c:v>
                </c:pt>
                <c:pt idx="3">
                  <c:v>1</c:v>
                </c:pt>
                <c:pt idx="4">
                  <c:v>4.1</c:v>
                </c:pt>
                <c:pt idx="5">
                  <c:v>1.8</c:v>
                </c:pt>
                <c:pt idx="6">
                  <c:v>2.6</c:v>
                </c:pt>
                <c:pt idx="7">
                  <c:v>2.3000000000000003</c:v>
                </c:pt>
              </c:numCache>
            </c:numRef>
          </c:val>
        </c:ser>
        <c:axId val="48860918"/>
        <c:axId val="33608903"/>
      </c:barChart>
      <c:catAx>
        <c:axId val="48860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08903"/>
        <c:crosses val="autoZero"/>
        <c:auto val="1"/>
        <c:lblOffset val="100"/>
        <c:tickLblSkip val="1"/>
        <c:noMultiLvlLbl val="0"/>
      </c:catAx>
      <c:valAx>
        <c:axId val="3360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 Number of Absences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091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Employee Absences Per Employee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5/1/2013-5/31/2013
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09125"/>
          <c:w val="0.815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'Total Absences Per Emp Data'!$B$2</c:f>
              <c:strCache>
                <c:ptCount val="1"/>
                <c:pt idx="0">
                  <c:v># Employees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'Total Absences Per Emp Data'!$A$3:$A$5</c:f>
              <c:strCache>
                <c:ptCount val="3"/>
                <c:pt idx="0">
                  <c:v>Less than 5 Absences</c:v>
                </c:pt>
                <c:pt idx="1">
                  <c:v>5 to 9 Absences</c:v>
                </c:pt>
                <c:pt idx="2">
                  <c:v>10+ Absences</c:v>
                </c:pt>
              </c:strCache>
            </c:strRef>
          </c:cat>
          <c:val>
            <c:numRef>
              <c:f>'Total Absences Per Emp Data'!$B$3:$B$5</c:f>
              <c:numCache>
                <c:ptCount val="3"/>
                <c:pt idx="0">
                  <c:v>396</c:v>
                </c:pt>
                <c:pt idx="1">
                  <c:v>40</c:v>
                </c:pt>
                <c:pt idx="2">
                  <c:v>12</c:v>
                </c:pt>
              </c:numCache>
            </c:numRef>
          </c:val>
        </c:ser>
        <c:axId val="36659280"/>
        <c:axId val="9204177"/>
      </c:barChart>
      <c:catAx>
        <c:axId val="36659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Absences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4177"/>
        <c:crosses val="autoZero"/>
        <c:auto val="1"/>
        <c:lblOffset val="100"/>
        <c:tickLblSkip val="1"/>
        <c:noMultiLvlLbl val="0"/>
      </c:catAx>
      <c:valAx>
        <c:axId val="9204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Employees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9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Employee Absences By Employee Type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5/1/2013-5/31/2013
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975"/>
          <c:w val="0.89975"/>
          <c:h val="0.9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'Total Abs by Emp Type Data'!$E$2</c:f>
              <c:strCache>
                <c:ptCount val="1"/>
                <c:pt idx="0">
                  <c:v>Less than 5 Absences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Abs by Emp Type Data'!$A$3:$A$10</c:f>
              <c:strCache>
                <c:ptCount val="8"/>
                <c:pt idx="0">
                  <c:v>Teacher</c:v>
                </c:pt>
                <c:pt idx="1">
                  <c:v>Food Service</c:v>
                </c:pt>
                <c:pt idx="2">
                  <c:v>Custodial</c:v>
                </c:pt>
                <c:pt idx="3">
                  <c:v>Paraprofessional</c:v>
                </c:pt>
                <c:pt idx="4">
                  <c:v>Administrator</c:v>
                </c:pt>
                <c:pt idx="5">
                  <c:v>Admin Assist</c:v>
                </c:pt>
                <c:pt idx="6">
                  <c:v>Nurse</c:v>
                </c:pt>
                <c:pt idx="7">
                  <c:v>Other</c:v>
                </c:pt>
              </c:strCache>
            </c:strRef>
          </c:cat>
          <c:val>
            <c:numRef>
              <c:f>'Total Abs by Emp Type Data'!$E$3:$E$10</c:f>
              <c:numCache>
                <c:ptCount val="8"/>
                <c:pt idx="0">
                  <c:v>252</c:v>
                </c:pt>
                <c:pt idx="1">
                  <c:v>40</c:v>
                </c:pt>
                <c:pt idx="2">
                  <c:v>27</c:v>
                </c:pt>
                <c:pt idx="3">
                  <c:v>29</c:v>
                </c:pt>
                <c:pt idx="4">
                  <c:v>21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</c:ser>
        <c:ser>
          <c:idx val="0"/>
          <c:order val="1"/>
          <c:tx>
            <c:strRef>
              <c:f>'Total Abs by Emp Type Data'!$D$2</c:f>
              <c:strCache>
                <c:ptCount val="1"/>
                <c:pt idx="0">
                  <c:v>5 to 9 Absences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Abs by Emp Type Data'!$A$3:$A$10</c:f>
              <c:strCache>
                <c:ptCount val="8"/>
                <c:pt idx="0">
                  <c:v>Teacher</c:v>
                </c:pt>
                <c:pt idx="1">
                  <c:v>Food Service</c:v>
                </c:pt>
                <c:pt idx="2">
                  <c:v>Custodial</c:v>
                </c:pt>
                <c:pt idx="3">
                  <c:v>Paraprofessional</c:v>
                </c:pt>
                <c:pt idx="4">
                  <c:v>Administrator</c:v>
                </c:pt>
                <c:pt idx="5">
                  <c:v>Admin Assist</c:v>
                </c:pt>
                <c:pt idx="6">
                  <c:v>Nurse</c:v>
                </c:pt>
                <c:pt idx="7">
                  <c:v>Other</c:v>
                </c:pt>
              </c:strCache>
            </c:strRef>
          </c:cat>
          <c:val>
            <c:numRef>
              <c:f>'Total Abs by Emp Type Data'!$D$3:$D$10</c:f>
              <c:numCache>
                <c:ptCount val="8"/>
                <c:pt idx="0">
                  <c:v>16</c:v>
                </c:pt>
                <c:pt idx="1">
                  <c:v>2</c:v>
                </c:pt>
                <c:pt idx="2">
                  <c:v>11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'Total Abs by Emp Type Data'!$C$2</c:f>
              <c:strCache>
                <c:ptCount val="1"/>
                <c:pt idx="0">
                  <c:v>10+ Absences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Abs by Emp Type Data'!$A$3:$A$10</c:f>
              <c:strCache>
                <c:ptCount val="8"/>
                <c:pt idx="0">
                  <c:v>Teacher</c:v>
                </c:pt>
                <c:pt idx="1">
                  <c:v>Food Service</c:v>
                </c:pt>
                <c:pt idx="2">
                  <c:v>Custodial</c:v>
                </c:pt>
                <c:pt idx="3">
                  <c:v>Paraprofessional</c:v>
                </c:pt>
                <c:pt idx="4">
                  <c:v>Administrator</c:v>
                </c:pt>
                <c:pt idx="5">
                  <c:v>Admin Assist</c:v>
                </c:pt>
                <c:pt idx="6">
                  <c:v>Nurse</c:v>
                </c:pt>
                <c:pt idx="7">
                  <c:v>Other</c:v>
                </c:pt>
              </c:strCache>
            </c:strRef>
          </c:cat>
          <c:val>
            <c:numRef>
              <c:f>'Total Abs by Emp Type Data'!$C$3:$C$10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axId val="54876042"/>
        <c:axId val="40926651"/>
      </c:barChart>
      <c:catAx>
        <c:axId val="54876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6651"/>
        <c:crosses val="autoZero"/>
        <c:auto val="1"/>
        <c:lblOffset val="100"/>
        <c:tickLblSkip val="1"/>
        <c:noMultiLvlLbl val="0"/>
      </c:catAx>
      <c:valAx>
        <c:axId val="40926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Employees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760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Employee Absence Volume and Absenteeism Rate by School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5/1/2013-5/31/2013
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9925"/>
          <c:w val="0.93025"/>
          <c:h val="0.83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'School Name Data'!$E$2</c:f>
              <c:strCache>
                <c:ptCount val="1"/>
                <c:pt idx="0">
                  <c:v>Actual Absence Requests (Sub Needed/Not Needed)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Name Data'!$A$3:$A$12</c:f>
              <c:strCache>
                <c:ptCount val="10"/>
                <c:pt idx="0">
                  <c:v>A.E. Oblock JR</c:v>
                </c:pt>
                <c:pt idx="1">
                  <c:v>Adlai Stevenson Elem</c:v>
                </c:pt>
                <c:pt idx="2">
                  <c:v>CCAC Middle College</c:v>
                </c:pt>
                <c:pt idx="3">
                  <c:v>Center Elem</c:v>
                </c:pt>
                <c:pt idx="4">
                  <c:v>Central Admin</c:v>
                </c:pt>
                <c:pt idx="5">
                  <c:v>Holiday Park Elem</c:v>
                </c:pt>
                <c:pt idx="6">
                  <c:v>Pivik Elem</c:v>
                </c:pt>
                <c:pt idx="7">
                  <c:v>Plum SHS</c:v>
                </c:pt>
                <c:pt idx="8">
                  <c:v>Regency Elem</c:v>
                </c:pt>
                <c:pt idx="9">
                  <c:v>St John's Elem</c:v>
                </c:pt>
              </c:strCache>
            </c:strRef>
          </c:cat>
          <c:val>
            <c:numRef>
              <c:f>'School Name Data'!$E$3:$E$12</c:f>
              <c:numCache>
                <c:ptCount val="10"/>
                <c:pt idx="0">
                  <c:v>171</c:v>
                </c:pt>
                <c:pt idx="1">
                  <c:v>84</c:v>
                </c:pt>
                <c:pt idx="2">
                  <c:v>3</c:v>
                </c:pt>
                <c:pt idx="3">
                  <c:v>103</c:v>
                </c:pt>
                <c:pt idx="4">
                  <c:v>114</c:v>
                </c:pt>
                <c:pt idx="5">
                  <c:v>86</c:v>
                </c:pt>
                <c:pt idx="6">
                  <c:v>140</c:v>
                </c:pt>
                <c:pt idx="7">
                  <c:v>266</c:v>
                </c:pt>
                <c:pt idx="8">
                  <c:v>76</c:v>
                </c:pt>
                <c:pt idx="9">
                  <c:v>1</c:v>
                </c:pt>
              </c:numCache>
            </c:numRef>
          </c:val>
        </c:ser>
        <c:overlap val="100"/>
        <c:gapWidth val="55"/>
        <c:axId val="51117732"/>
        <c:axId val="28029573"/>
      </c:barChart>
      <c:lineChart>
        <c:grouping val="standard"/>
        <c:varyColors val="0"/>
        <c:ser>
          <c:idx val="3"/>
          <c:order val="1"/>
          <c:tx>
            <c:strRef>
              <c:f>'School Name Data'!$F$2</c:f>
              <c:strCache>
                <c:ptCount val="1"/>
                <c:pt idx="0">
                  <c:v>Absenteeism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'School Name Data'!$A$3:$A$12</c:f>
              <c:strCache>
                <c:ptCount val="10"/>
                <c:pt idx="0">
                  <c:v>A.E. Oblock JR</c:v>
                </c:pt>
                <c:pt idx="1">
                  <c:v>Adlai Stevenson Elem</c:v>
                </c:pt>
                <c:pt idx="2">
                  <c:v>CCAC Middle College</c:v>
                </c:pt>
                <c:pt idx="3">
                  <c:v>Center Elem</c:v>
                </c:pt>
                <c:pt idx="4">
                  <c:v>Central Admin</c:v>
                </c:pt>
                <c:pt idx="5">
                  <c:v>Holiday Park Elem</c:v>
                </c:pt>
                <c:pt idx="6">
                  <c:v>Pivik Elem</c:v>
                </c:pt>
                <c:pt idx="7">
                  <c:v>Plum SHS</c:v>
                </c:pt>
                <c:pt idx="8">
                  <c:v>Regency Elem</c:v>
                </c:pt>
                <c:pt idx="9">
                  <c:v>St John's Elem</c:v>
                </c:pt>
              </c:strCache>
            </c:strRef>
          </c:cat>
          <c:val>
            <c:numRef>
              <c:f>'School Name Data'!$F$3:$F$12</c:f>
              <c:numCache>
                <c:ptCount val="10"/>
                <c:pt idx="0">
                  <c:v>0.10647571606475716</c:v>
                </c:pt>
                <c:pt idx="1">
                  <c:v>0.07204116638078903</c:v>
                </c:pt>
                <c:pt idx="2">
                  <c:v>0.045454545454545456</c:v>
                </c:pt>
                <c:pt idx="3">
                  <c:v>0.0867003367003367</c:v>
                </c:pt>
                <c:pt idx="4">
                  <c:v>0.14004914004914004</c:v>
                </c:pt>
                <c:pt idx="5">
                  <c:v>0.0698051948051948</c:v>
                </c:pt>
                <c:pt idx="6">
                  <c:v>0.109717868338558</c:v>
                </c:pt>
                <c:pt idx="7">
                  <c:v>0.08825481088254811</c:v>
                </c:pt>
                <c:pt idx="8">
                  <c:v>0.07851239669421488</c:v>
                </c:pt>
                <c:pt idx="9">
                  <c:v>0.015151515151515152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axId val="54181790"/>
        <c:axId val="1354287"/>
      </c:lineChart>
      <c:catAx>
        <c:axId val="51117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Schools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E+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029573"/>
        <c:crosses val="autoZero"/>
        <c:auto val="1"/>
        <c:lblOffset val="100"/>
        <c:tickLblSkip val="1"/>
        <c:noMultiLvlLbl val="0"/>
      </c:catAx>
      <c:valAx>
        <c:axId val="2802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Absence Volume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17732"/>
        <c:crossesAt val="1"/>
        <c:crossBetween val="between"/>
        <c:dispUnits/>
      </c:valAx>
      <c:catAx>
        <c:axId val="54181790"/>
        <c:scaling>
          <c:orientation val="minMax"/>
        </c:scaling>
        <c:axPos val="b"/>
        <c:delete val="1"/>
        <c:majorTickMark val="out"/>
        <c:minorTickMark val="none"/>
        <c:tickLblPos val="none"/>
        <c:crossAx val="1354287"/>
        <c:crosses val="autoZero"/>
        <c:auto val="1"/>
        <c:lblOffset val="100"/>
        <c:tickLblSkip val="1"/>
        <c:noMultiLvlLbl val="0"/>
      </c:catAx>
      <c:valAx>
        <c:axId val="135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Absenteeism %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17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0475"/>
          <c:w val="0.96625"/>
          <c:h val="0.8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Data'!$C$32:$C$33</c:f>
              <c:strCache>
                <c:ptCount val="1"/>
                <c:pt idx="0">
                  <c:v>Custodians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Data'!$A$34:$A$40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'By Day of Week Data'!$C$34:$C$40</c:f>
              <c:numCache>
                <c:ptCount val="7"/>
                <c:pt idx="0">
                  <c:v>8</c:v>
                </c:pt>
                <c:pt idx="1">
                  <c:v>13</c:v>
                </c:pt>
                <c:pt idx="2">
                  <c:v>18</c:v>
                </c:pt>
                <c:pt idx="3">
                  <c:v>17</c:v>
                </c:pt>
                <c:pt idx="4">
                  <c:v>33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'By Day of Week Data'!$B$32:$B$33</c:f>
              <c:strCache>
                <c:ptCount val="1"/>
                <c:pt idx="0">
                  <c:v>Custodians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Data'!$A$34:$A$40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'By Day of Week Data'!$B$34:$B$40</c:f>
              <c:numCache>
                <c:ptCount val="7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1493266"/>
        <c:axId val="50285699"/>
      </c:barChart>
      <c:catAx>
        <c:axId val="31493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85699"/>
        <c:crosses val="autoZero"/>
        <c:auto val="1"/>
        <c:lblOffset val="100"/>
        <c:tickLblSkip val="1"/>
        <c:noMultiLvlLbl val="0"/>
      </c:catAx>
      <c:valAx>
        <c:axId val="50285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3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2"/>
          <c:y val="0.00775"/>
          <c:w val="0.914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05"/>
          <c:w val="0.968"/>
          <c:h val="0.90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Data'!$G$43:$G$44</c:f>
              <c:strCache>
                <c:ptCount val="1"/>
                <c:pt idx="0">
                  <c:v>Teachers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Data'!$E$45:$E$49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Data'!$G$45:$G$49</c:f>
              <c:numCache>
                <c:ptCount val="5"/>
                <c:pt idx="0">
                  <c:v>65</c:v>
                </c:pt>
                <c:pt idx="1">
                  <c:v>63</c:v>
                </c:pt>
                <c:pt idx="2">
                  <c:v>118</c:v>
                </c:pt>
                <c:pt idx="3">
                  <c:v>125</c:v>
                </c:pt>
                <c:pt idx="4">
                  <c:v>171</c:v>
                </c:pt>
              </c:numCache>
            </c:numRef>
          </c:val>
        </c:ser>
        <c:ser>
          <c:idx val="0"/>
          <c:order val="1"/>
          <c:tx>
            <c:strRef>
              <c:f>'By Day of Week Data'!$F$43:$F$44</c:f>
              <c:strCache>
                <c:ptCount val="1"/>
                <c:pt idx="0">
                  <c:v>Teachers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Data'!$E$45:$E$49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Data'!$F$45:$F$49</c:f>
              <c:numCache>
                <c:ptCount val="5"/>
                <c:pt idx="0">
                  <c:v>5</c:v>
                </c:pt>
                <c:pt idx="1">
                  <c:v>38</c:v>
                </c:pt>
                <c:pt idx="2">
                  <c:v>4</c:v>
                </c:pt>
                <c:pt idx="3">
                  <c:v>5</c:v>
                </c:pt>
                <c:pt idx="4">
                  <c:v>21</c:v>
                </c:pt>
              </c:numCache>
            </c:numRef>
          </c:val>
        </c:ser>
        <c:overlap val="100"/>
        <c:axId val="47712556"/>
        <c:axId val="35261133"/>
      </c:barChart>
      <c:catAx>
        <c:axId val="477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61133"/>
        <c:crosses val="autoZero"/>
        <c:auto val="1"/>
        <c:lblOffset val="100"/>
        <c:tickLblSkip val="1"/>
        <c:noMultiLvlLbl val="0"/>
      </c:catAx>
      <c:valAx>
        <c:axId val="35261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12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45"/>
          <c:y val="0.00775"/>
          <c:w val="0.851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2125"/>
          <c:w val="0.881"/>
          <c:h val="0.8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Data'!$C$43:$C$44</c:f>
              <c:strCache>
                <c:ptCount val="1"/>
                <c:pt idx="0">
                  <c:v>Food Service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Data'!$A$45:$A$49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Data'!$C$45:$C$49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0"/>
          <c:order val="1"/>
          <c:tx>
            <c:strRef>
              <c:f>'By Day of Week Data'!$B$43:$B$44</c:f>
              <c:strCache>
                <c:ptCount val="1"/>
                <c:pt idx="0">
                  <c:v>Food Service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Data'!$A$45:$A$49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Data'!$B$45:$B$49</c:f>
              <c:numCache>
                <c:ptCount val="5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overlap val="100"/>
        <c:axId val="63727526"/>
        <c:axId val="8590327"/>
      </c:barChart>
      <c:catAx>
        <c:axId val="63727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0327"/>
        <c:crosses val="autoZero"/>
        <c:auto val="1"/>
        <c:lblOffset val="100"/>
        <c:tickLblSkip val="1"/>
        <c:noMultiLvlLbl val="0"/>
      </c:catAx>
      <c:valAx>
        <c:axId val="8590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27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75"/>
          <c:y val="0.00775"/>
          <c:w val="0.923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05"/>
          <c:w val="0.9665"/>
          <c:h val="0.90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Data'!$G$32:$G$33</c:f>
              <c:strCache>
                <c:ptCount val="1"/>
                <c:pt idx="0">
                  <c:v>Paras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Data'!$E$34:$E$38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Data'!$G$34:$G$38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21</c:v>
                </c:pt>
              </c:numCache>
            </c:numRef>
          </c:val>
        </c:ser>
        <c:ser>
          <c:idx val="0"/>
          <c:order val="1"/>
          <c:tx>
            <c:strRef>
              <c:f>'By Day of Week Data'!$F$32:$F$33</c:f>
              <c:strCache>
                <c:ptCount val="1"/>
                <c:pt idx="0">
                  <c:v>Paras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Data'!$E$34:$E$38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Data'!$F$34:$F$38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overlap val="100"/>
        <c:axId val="19886592"/>
        <c:axId val="59793921"/>
      </c:barChart>
      <c:catAx>
        <c:axId val="1988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3921"/>
        <c:crosses val="autoZero"/>
        <c:auto val="1"/>
        <c:lblOffset val="100"/>
        <c:tickLblSkip val="1"/>
        <c:noMultiLvlLbl val="0"/>
      </c:catAx>
      <c:valAx>
        <c:axId val="59793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86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825"/>
          <c:y val="0.00775"/>
          <c:w val="0.7252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2175"/>
          <c:w val="0.893"/>
          <c:h val="0.86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Data'!$C$14:$C$15</c:f>
              <c:strCache>
                <c:ptCount val="1"/>
                <c:pt idx="0">
                  <c:v>Admin Assist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Data'!$A$16:$A$20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Data'!$C$16:$C$20</c:f>
              <c:numCache>
                <c:ptCount val="5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</c:ser>
        <c:ser>
          <c:idx val="0"/>
          <c:order val="1"/>
          <c:tx>
            <c:strRef>
              <c:f>'By Day of Week Data'!$B$14:$B$15</c:f>
              <c:strCache>
                <c:ptCount val="1"/>
                <c:pt idx="0">
                  <c:v>Admin Assist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Data'!$A$16:$A$20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Data'!$B$16:$B$20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overlap val="100"/>
        <c:axId val="52810298"/>
        <c:axId val="57396971"/>
      </c:barChart>
      <c:catAx>
        <c:axId val="5281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6971"/>
        <c:crosses val="autoZero"/>
        <c:auto val="1"/>
        <c:lblOffset val="100"/>
        <c:tickLblSkip val="1"/>
        <c:noMultiLvlLbl val="0"/>
      </c:catAx>
      <c:valAx>
        <c:axId val="57396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10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575"/>
          <c:y val="0.00775"/>
          <c:w val="0.9247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05"/>
          <c:w val="0.9665"/>
          <c:h val="0.90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Data'!$G$14:$G$15</c:f>
              <c:strCache>
                <c:ptCount val="1"/>
                <c:pt idx="0">
                  <c:v>Nurses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Data'!$E$16:$E$20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Data'!$G$16:$G$20</c:f>
              <c:numCache>
                <c:ptCount val="5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ser>
          <c:idx val="0"/>
          <c:order val="1"/>
          <c:tx>
            <c:strRef>
              <c:f>'By Day of Week Data'!$F$14:$F$15</c:f>
              <c:strCache>
                <c:ptCount val="1"/>
                <c:pt idx="0">
                  <c:v>Nurses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Data'!$E$16:$E$20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Data'!$F$16:$F$20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overlap val="100"/>
        <c:axId val="50401876"/>
        <c:axId val="54334645"/>
      </c:barChart>
      <c:catAx>
        <c:axId val="50401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4645"/>
        <c:crosses val="autoZero"/>
        <c:auto val="1"/>
        <c:lblOffset val="100"/>
        <c:tickLblSkip val="1"/>
        <c:noMultiLvlLbl val="0"/>
      </c:catAx>
      <c:valAx>
        <c:axId val="54334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0187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5"/>
          <c:y val="0.00775"/>
          <c:w val="0.766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2175"/>
          <c:w val="0.88"/>
          <c:h val="0.86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Data'!$C$23:$C$24</c:f>
              <c:strCache>
                <c:ptCount val="1"/>
                <c:pt idx="0">
                  <c:v>Administrators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Data'!$A$25:$A$29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Data'!$C$25:$C$29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'By Day of Week Data'!$B$23:$B$24</c:f>
              <c:strCache>
                <c:ptCount val="1"/>
                <c:pt idx="0">
                  <c:v>Administrators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Data'!$A$25:$A$29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Data'!$B$25:$B$29</c:f>
              <c:numCache>
                <c:ptCount val="5"/>
                <c:pt idx="0">
                  <c:v>3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</c:ser>
        <c:overlap val="100"/>
        <c:axId val="10067022"/>
        <c:axId val="36949343"/>
      </c:barChart>
      <c:catAx>
        <c:axId val="1006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9343"/>
        <c:crosses val="autoZero"/>
        <c:auto val="1"/>
        <c:lblOffset val="100"/>
        <c:tickLblSkip val="1"/>
        <c:noMultiLvlLbl val="0"/>
      </c:catAx>
      <c:valAx>
        <c:axId val="36949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67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625"/>
          <c:y val="0.00775"/>
          <c:w val="0.921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12175"/>
          <c:w val="0.86575"/>
          <c:h val="0.86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'By Day of Week Data'!$G$23:$G$24</c:f>
              <c:strCache>
                <c:ptCount val="1"/>
                <c:pt idx="0">
                  <c:v>Others Sub Needed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Data'!$A$25:$A$29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Data'!$G$25:$G$29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'By Day of Week Data'!$F$23:$F$24</c:f>
              <c:strCache>
                <c:ptCount val="1"/>
                <c:pt idx="0">
                  <c:v>Others No Sub Needed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Day of Week Data'!$A$25:$A$29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'By Day of Week Data'!$F$25:$F$29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overlap val="100"/>
        <c:axId val="25737768"/>
        <c:axId val="57766633"/>
      </c:barChart>
      <c:catAx>
        <c:axId val="2573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66633"/>
        <c:crosses val="autoZero"/>
        <c:auto val="1"/>
        <c:lblOffset val="100"/>
        <c:tickLblSkip val="1"/>
        <c:noMultiLvlLbl val="0"/>
      </c:catAx>
      <c:valAx>
        <c:axId val="57766633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77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5"/>
          <c:y val="0.00775"/>
          <c:w val="0.7667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55"/>
  </sheetPr>
  <sheetViews>
    <sheetView tabSelected="1" workbookViewId="0" zoomScale="37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indexed="54"/>
  </sheetPr>
  <sheetViews>
    <sheetView workbookViewId="0" zoomScale="79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indexed="54"/>
  </sheetPr>
  <sheetViews>
    <sheetView workbookViewId="0" zoomScale="79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52"/>
  </sheetPr>
  <sheetViews>
    <sheetView workbookViewId="0" zoomScale="79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49"/>
  </sheetPr>
  <sheetViews>
    <sheetView workbookViewId="0" zoomScale="79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>
    <tabColor indexed="25"/>
  </sheetPr>
  <sheetViews>
    <sheetView workbookViewId="0" zoomScale="79"/>
  </sheetViews>
  <pageMargins left="0.25" right="0.25" top="0.75" bottom="0.75" header="0.3" footer="0.3"/>
  <pageSetup fitToHeight="0" fitToWidth="0"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0.6015</cdr:y>
    </cdr:from>
    <cdr:to>
      <cdr:x>0.32775</cdr:x>
      <cdr:y>0.69675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62150" y="3838575"/>
          <a:ext cx="9048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0.606</cdr:y>
    </cdr:from>
    <cdr:to>
      <cdr:x>0.32575</cdr:x>
      <cdr:y>0.7035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33575" y="3867150"/>
          <a:ext cx="914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0.71025</cdr:x>
      <cdr:y>0.11325</cdr:y>
    </cdr:from>
    <cdr:to>
      <cdr:x>0.9765</cdr:x>
      <cdr:y>0.1705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810375" y="714375"/>
          <a:ext cx="2552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0.19925</cdr:y>
    </cdr:from>
    <cdr:to>
      <cdr:x>0.772</cdr:x>
      <cdr:y>0.3065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943225" y="1266825"/>
          <a:ext cx="44672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391275"/>
    <xdr:graphicFrame>
      <xdr:nvGraphicFramePr>
        <xdr:cNvPr id="1" name="Shape 1025"/>
        <xdr:cNvGraphicFramePr/>
      </xdr:nvGraphicFramePr>
      <xdr:xfrm>
        <a:off x="0" y="0"/>
        <a:ext cx="96012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5</xdr:col>
      <xdr:colOff>590550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3286125"/>
        <a:ext cx="381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28575</xdr:rowOff>
    </xdr:from>
    <xdr:to>
      <xdr:col>5</xdr:col>
      <xdr:colOff>561975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0" y="352425"/>
        <a:ext cx="37814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20</xdr:row>
      <xdr:rowOff>57150</xdr:rowOff>
    </xdr:from>
    <xdr:to>
      <xdr:col>18</xdr:col>
      <xdr:colOff>257175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7629525" y="3295650"/>
        <a:ext cx="38671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2</xdr:row>
      <xdr:rowOff>28575</xdr:rowOff>
    </xdr:from>
    <xdr:to>
      <xdr:col>12</xdr:col>
      <xdr:colOff>57150</xdr:colOff>
      <xdr:row>20</xdr:row>
      <xdr:rowOff>47625</xdr:rowOff>
    </xdr:to>
    <xdr:graphicFrame>
      <xdr:nvGraphicFramePr>
        <xdr:cNvPr id="4" name="Chart 4"/>
        <xdr:cNvGraphicFramePr/>
      </xdr:nvGraphicFramePr>
      <xdr:xfrm>
        <a:off x="3781425" y="352425"/>
        <a:ext cx="38576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47625</xdr:colOff>
      <xdr:row>2</xdr:row>
      <xdr:rowOff>28575</xdr:rowOff>
    </xdr:from>
    <xdr:to>
      <xdr:col>18</xdr:col>
      <xdr:colOff>247650</xdr:colOff>
      <xdr:row>20</xdr:row>
      <xdr:rowOff>66675</xdr:rowOff>
    </xdr:to>
    <xdr:graphicFrame>
      <xdr:nvGraphicFramePr>
        <xdr:cNvPr id="5" name="Chart 5"/>
        <xdr:cNvGraphicFramePr/>
      </xdr:nvGraphicFramePr>
      <xdr:xfrm>
        <a:off x="7629525" y="352425"/>
        <a:ext cx="385762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561975</xdr:colOff>
      <xdr:row>20</xdr:row>
      <xdr:rowOff>47625</xdr:rowOff>
    </xdr:from>
    <xdr:to>
      <xdr:col>12</xdr:col>
      <xdr:colOff>57150</xdr:colOff>
      <xdr:row>38</xdr:row>
      <xdr:rowOff>47625</xdr:rowOff>
    </xdr:to>
    <xdr:graphicFrame>
      <xdr:nvGraphicFramePr>
        <xdr:cNvPr id="6" name="Chart 6"/>
        <xdr:cNvGraphicFramePr/>
      </xdr:nvGraphicFramePr>
      <xdr:xfrm>
        <a:off x="3781425" y="3286125"/>
        <a:ext cx="3857625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5</xdr:col>
      <xdr:colOff>561975</xdr:colOff>
      <xdr:row>56</xdr:row>
      <xdr:rowOff>95250</xdr:rowOff>
    </xdr:to>
    <xdr:graphicFrame>
      <xdr:nvGraphicFramePr>
        <xdr:cNvPr id="7" name="Chart 7"/>
        <xdr:cNvGraphicFramePr/>
      </xdr:nvGraphicFramePr>
      <xdr:xfrm>
        <a:off x="0" y="6200775"/>
        <a:ext cx="378142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561975</xdr:colOff>
      <xdr:row>38</xdr:row>
      <xdr:rowOff>47625</xdr:rowOff>
    </xdr:from>
    <xdr:to>
      <xdr:col>12</xdr:col>
      <xdr:colOff>57150</xdr:colOff>
      <xdr:row>56</xdr:row>
      <xdr:rowOff>95250</xdr:rowOff>
    </xdr:to>
    <xdr:graphicFrame>
      <xdr:nvGraphicFramePr>
        <xdr:cNvPr id="8" name="Chart 8"/>
        <xdr:cNvGraphicFramePr/>
      </xdr:nvGraphicFramePr>
      <xdr:xfrm>
        <a:off x="3781425" y="6200775"/>
        <a:ext cx="3857625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0.627</cdr:y>
    </cdr:from>
    <cdr:to>
      <cdr:x>0.3255</cdr:x>
      <cdr:y>0.7285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33575" y="4000500"/>
          <a:ext cx="914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0.39225</cdr:x>
      <cdr:y>0.2225</cdr:y>
    </cdr:from>
    <cdr:to>
      <cdr:x>0.69375</cdr:x>
      <cdr:y>0.2955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419225"/>
          <a:ext cx="26384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3.1% of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Consecutive Day Absences include both Fridays and Mondays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0.60975</cdr:y>
    </cdr:from>
    <cdr:to>
      <cdr:x>0.3225</cdr:x>
      <cdr:y>0.70775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05000" y="3886200"/>
          <a:ext cx="9144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0.61175</cdr:y>
    </cdr:from>
    <cdr:to>
      <cdr:x>0.32025</cdr:x>
      <cdr:y>0.71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885950" y="3895725"/>
          <a:ext cx="9239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0.45875</cdr:x>
      <cdr:y>0.19425</cdr:y>
    </cdr:from>
    <cdr:to>
      <cdr:x>0.8615</cdr:x>
      <cdr:y>0.25775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1238250"/>
          <a:ext cx="3533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11.6% of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employees have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submitted 5 or more absences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51"/>
  <sheetViews>
    <sheetView zoomScale="80" zoomScaleNormal="80" zoomScalePageLayoutView="0" workbookViewId="0" topLeftCell="A1">
      <selection activeCell="V11" sqref="V11"/>
    </sheetView>
  </sheetViews>
  <sheetFormatPr defaultColWidth="9.140625" defaultRowHeight="12.75"/>
  <cols>
    <col min="1" max="1" width="8.7109375" style="1" customWidth="1"/>
    <col min="2" max="2" width="8.00390625" style="1" bestFit="1" customWidth="1"/>
    <col min="3" max="3" width="6.140625" style="1" bestFit="1" customWidth="1"/>
    <col min="4" max="4" width="14.8515625" style="1" bestFit="1" customWidth="1"/>
    <col min="5" max="5" width="10.57421875" style="1" bestFit="1" customWidth="1"/>
    <col min="6" max="10" width="9.140625" style="1" customWidth="1"/>
    <col min="11" max="11" width="10.57421875" style="1" bestFit="1" customWidth="1"/>
    <col min="12" max="16384" width="9.140625" style="1" customWidth="1"/>
  </cols>
  <sheetData>
    <row r="1" spans="1:19" ht="12.75" customHeight="1">
      <c r="A1" s="51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4" spans="1:5" ht="12.75">
      <c r="A4" s="2"/>
      <c r="B4" s="2"/>
      <c r="C4" s="2"/>
      <c r="D4" s="2"/>
      <c r="E4" s="2"/>
    </row>
    <row r="5" spans="2:5" ht="12.75">
      <c r="B5" s="3"/>
      <c r="C5" s="3"/>
      <c r="D5" s="3"/>
      <c r="E5" s="4"/>
    </row>
    <row r="6" spans="2:5" ht="12.75">
      <c r="B6" s="3"/>
      <c r="C6" s="3"/>
      <c r="D6" s="3"/>
      <c r="E6" s="4"/>
    </row>
    <row r="7" spans="2:5" ht="12.75">
      <c r="B7" s="3"/>
      <c r="C7" s="3"/>
      <c r="D7" s="3"/>
      <c r="E7" s="4"/>
    </row>
    <row r="8" spans="2:5" ht="12.75">
      <c r="B8" s="3"/>
      <c r="C8" s="3"/>
      <c r="D8" s="3"/>
      <c r="E8" s="4"/>
    </row>
    <row r="9" spans="2:5" ht="12.75">
      <c r="B9" s="3"/>
      <c r="C9" s="3"/>
      <c r="D9" s="3"/>
      <c r="E9" s="4"/>
    </row>
    <row r="10" spans="2:5" ht="12.75">
      <c r="B10" s="3"/>
      <c r="C10" s="3"/>
      <c r="D10" s="3"/>
      <c r="E10" s="4"/>
    </row>
    <row r="11" spans="2:5" ht="12.75">
      <c r="B11" s="3"/>
      <c r="C11" s="3"/>
      <c r="D11" s="3"/>
      <c r="E11" s="4"/>
    </row>
    <row r="12" spans="2:5" ht="12.75">
      <c r="B12" s="3"/>
      <c r="C12" s="3"/>
      <c r="D12" s="3"/>
      <c r="E12" s="4"/>
    </row>
    <row r="13" spans="2:5" ht="12.75">
      <c r="B13" s="3"/>
      <c r="C13" s="3"/>
      <c r="D13" s="3"/>
      <c r="E13" s="4"/>
    </row>
    <row r="18" spans="1:11" ht="12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2:11" ht="12.75">
      <c r="B19" s="3"/>
      <c r="C19" s="3"/>
      <c r="D19" s="3"/>
      <c r="E19" s="4"/>
      <c r="H19" s="3"/>
      <c r="I19" s="3"/>
      <c r="J19" s="3"/>
      <c r="K19" s="4"/>
    </row>
    <row r="20" spans="2:11" ht="12.75">
      <c r="B20" s="3"/>
      <c r="C20" s="3"/>
      <c r="D20" s="3"/>
      <c r="E20" s="4"/>
      <c r="H20" s="3"/>
      <c r="I20" s="3"/>
      <c r="J20" s="3"/>
      <c r="K20" s="4"/>
    </row>
    <row r="21" spans="2:11" ht="12.75">
      <c r="B21" s="3"/>
      <c r="C21" s="3"/>
      <c r="D21" s="3"/>
      <c r="E21" s="4"/>
      <c r="H21" s="3"/>
      <c r="I21" s="3"/>
      <c r="J21" s="3"/>
      <c r="K21" s="4"/>
    </row>
    <row r="22" spans="2:11" ht="12.75">
      <c r="B22" s="3"/>
      <c r="C22" s="3"/>
      <c r="D22" s="3"/>
      <c r="E22" s="4"/>
      <c r="H22" s="3"/>
      <c r="I22" s="3"/>
      <c r="J22" s="3"/>
      <c r="K22" s="4"/>
    </row>
    <row r="23" spans="2:11" ht="12.75">
      <c r="B23" s="3"/>
      <c r="C23" s="3"/>
      <c r="D23" s="3"/>
      <c r="E23" s="4"/>
      <c r="H23" s="3"/>
      <c r="I23" s="3"/>
      <c r="J23" s="3"/>
      <c r="K23" s="4"/>
    </row>
    <row r="24" spans="2:11" ht="12.75">
      <c r="B24" s="3"/>
      <c r="C24" s="3"/>
      <c r="D24" s="3"/>
      <c r="E24" s="4"/>
      <c r="H24" s="3"/>
      <c r="I24" s="3"/>
      <c r="J24" s="3"/>
      <c r="K24" s="4"/>
    </row>
    <row r="25" spans="2:11" ht="12.75">
      <c r="B25" s="3"/>
      <c r="C25" s="3"/>
      <c r="D25" s="3"/>
      <c r="E25" s="4"/>
      <c r="H25" s="3"/>
      <c r="I25" s="3"/>
      <c r="J25" s="3"/>
      <c r="K25" s="4"/>
    </row>
    <row r="26" spans="2:11" ht="12.75">
      <c r="B26" s="3"/>
      <c r="C26" s="3"/>
      <c r="D26" s="3"/>
      <c r="E26" s="4"/>
      <c r="H26" s="3"/>
      <c r="I26" s="3"/>
      <c r="J26" s="3"/>
      <c r="K26" s="4"/>
    </row>
    <row r="27" spans="2:11" ht="12.75">
      <c r="B27" s="3"/>
      <c r="C27" s="3"/>
      <c r="D27" s="3"/>
      <c r="E27" s="4"/>
      <c r="H27" s="3"/>
      <c r="I27" s="3"/>
      <c r="J27" s="3"/>
      <c r="K27" s="4"/>
    </row>
    <row r="30" spans="1:11" ht="12.75">
      <c r="A30" s="2"/>
      <c r="B30" s="2"/>
      <c r="C30" s="2"/>
      <c r="D30" s="2"/>
      <c r="E30" s="2"/>
      <c r="G30" s="2"/>
      <c r="H30" s="2"/>
      <c r="I30" s="2"/>
      <c r="J30" s="2"/>
      <c r="K30" s="2"/>
    </row>
    <row r="31" spans="2:11" ht="12.75">
      <c r="B31" s="3"/>
      <c r="C31" s="3"/>
      <c r="D31" s="3"/>
      <c r="E31" s="4"/>
      <c r="H31" s="3"/>
      <c r="I31" s="3"/>
      <c r="J31" s="3"/>
      <c r="K31" s="4"/>
    </row>
    <row r="32" spans="2:11" ht="12.75">
      <c r="B32" s="3"/>
      <c r="C32" s="3"/>
      <c r="D32" s="3"/>
      <c r="E32" s="4"/>
      <c r="H32" s="3"/>
      <c r="I32" s="3"/>
      <c r="J32" s="3"/>
      <c r="K32" s="4"/>
    </row>
    <row r="33" spans="2:11" ht="12.75">
      <c r="B33" s="3"/>
      <c r="C33" s="3"/>
      <c r="D33" s="3"/>
      <c r="E33" s="4"/>
      <c r="H33" s="3"/>
      <c r="I33" s="3"/>
      <c r="J33" s="3"/>
      <c r="K33" s="4"/>
    </row>
    <row r="34" spans="2:11" ht="12.75">
      <c r="B34" s="3"/>
      <c r="C34" s="3"/>
      <c r="D34" s="3"/>
      <c r="E34" s="4"/>
      <c r="H34" s="3"/>
      <c r="I34" s="3"/>
      <c r="J34" s="3"/>
      <c r="K34" s="4"/>
    </row>
    <row r="35" spans="2:11" ht="12.75">
      <c r="B35" s="3"/>
      <c r="C35" s="3"/>
      <c r="D35" s="3"/>
      <c r="E35" s="4"/>
      <c r="H35" s="3"/>
      <c r="I35" s="3"/>
      <c r="J35" s="3"/>
      <c r="K35" s="4"/>
    </row>
    <row r="36" spans="2:11" ht="12.75">
      <c r="B36" s="3"/>
      <c r="C36" s="3"/>
      <c r="D36" s="3"/>
      <c r="E36" s="4"/>
      <c r="H36" s="3"/>
      <c r="I36" s="3"/>
      <c r="J36" s="3"/>
      <c r="K36" s="4"/>
    </row>
    <row r="37" spans="2:11" ht="12.75">
      <c r="B37" s="3"/>
      <c r="C37" s="3"/>
      <c r="D37" s="3"/>
      <c r="E37" s="4"/>
      <c r="H37" s="3"/>
      <c r="I37" s="3"/>
      <c r="J37" s="3"/>
      <c r="K37" s="4"/>
    </row>
    <row r="38" spans="2:11" ht="12.75">
      <c r="B38" s="3"/>
      <c r="C38" s="3"/>
      <c r="D38" s="3"/>
      <c r="E38" s="4"/>
      <c r="H38" s="3"/>
      <c r="I38" s="3"/>
      <c r="J38" s="3"/>
      <c r="K38" s="4"/>
    </row>
    <row r="39" spans="2:11" ht="12.75">
      <c r="B39" s="3"/>
      <c r="C39" s="3"/>
      <c r="D39" s="3"/>
      <c r="E39" s="4"/>
      <c r="H39" s="3"/>
      <c r="I39" s="3"/>
      <c r="J39" s="3"/>
      <c r="K39" s="4"/>
    </row>
    <row r="42" spans="1:11" ht="12.75">
      <c r="A42" s="2"/>
      <c r="B42" s="2"/>
      <c r="C42" s="2"/>
      <c r="D42" s="2"/>
      <c r="E42" s="2"/>
      <c r="G42" s="2"/>
      <c r="H42" s="2"/>
      <c r="I42" s="2"/>
      <c r="J42" s="2"/>
      <c r="K42" s="2"/>
    </row>
    <row r="43" spans="2:11" ht="12.75">
      <c r="B43" s="3"/>
      <c r="C43" s="3"/>
      <c r="D43" s="3"/>
      <c r="E43" s="4"/>
      <c r="H43" s="3"/>
      <c r="I43" s="3"/>
      <c r="J43" s="3"/>
      <c r="K43" s="4"/>
    </row>
    <row r="44" spans="2:11" ht="12.75">
      <c r="B44" s="3"/>
      <c r="C44" s="3"/>
      <c r="D44" s="3"/>
      <c r="E44" s="4"/>
      <c r="H44" s="3"/>
      <c r="I44" s="3"/>
      <c r="J44" s="3"/>
      <c r="K44" s="4"/>
    </row>
    <row r="45" spans="2:11" ht="12.75">
      <c r="B45" s="3"/>
      <c r="C45" s="3"/>
      <c r="D45" s="3"/>
      <c r="E45" s="4"/>
      <c r="H45" s="3"/>
      <c r="I45" s="3"/>
      <c r="J45" s="3"/>
      <c r="K45" s="4"/>
    </row>
    <row r="46" spans="2:11" ht="12.75">
      <c r="B46" s="3"/>
      <c r="C46" s="3"/>
      <c r="D46" s="3"/>
      <c r="E46" s="4"/>
      <c r="H46" s="3"/>
      <c r="I46" s="3"/>
      <c r="J46" s="3"/>
      <c r="K46" s="4"/>
    </row>
    <row r="47" spans="2:11" ht="12.75">
      <c r="B47" s="3"/>
      <c r="C47" s="3"/>
      <c r="D47" s="3"/>
      <c r="E47" s="4"/>
      <c r="H47" s="3"/>
      <c r="I47" s="3"/>
      <c r="J47" s="3"/>
      <c r="K47" s="4"/>
    </row>
    <row r="48" spans="2:11" ht="12.75">
      <c r="B48" s="3"/>
      <c r="C48" s="3"/>
      <c r="D48" s="3"/>
      <c r="E48" s="4"/>
      <c r="H48" s="3"/>
      <c r="I48" s="3"/>
      <c r="J48" s="3"/>
      <c r="K48" s="4"/>
    </row>
    <row r="49" spans="2:11" ht="12.75">
      <c r="B49" s="3"/>
      <c r="C49" s="3"/>
      <c r="D49" s="3"/>
      <c r="E49" s="4"/>
      <c r="H49" s="3"/>
      <c r="I49" s="3"/>
      <c r="J49" s="3"/>
      <c r="K49" s="4"/>
    </row>
    <row r="50" spans="2:11" ht="12.75">
      <c r="B50" s="3"/>
      <c r="C50" s="3"/>
      <c r="D50" s="3"/>
      <c r="E50" s="4"/>
      <c r="H50" s="3"/>
      <c r="I50" s="3"/>
      <c r="J50" s="3"/>
      <c r="K50" s="4"/>
    </row>
    <row r="51" spans="2:11" ht="12.75">
      <c r="B51" s="3"/>
      <c r="C51" s="3"/>
      <c r="D51" s="3"/>
      <c r="E51" s="4"/>
      <c r="H51" s="3"/>
      <c r="I51" s="3"/>
      <c r="J51" s="3"/>
      <c r="K51" s="4"/>
    </row>
  </sheetData>
  <sheetProtection/>
  <mergeCells count="1">
    <mergeCell ref="A1:S2"/>
  </mergeCells>
  <printOptions verticalCentered="1"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50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13.140625" style="0" bestFit="1" customWidth="1"/>
    <col min="2" max="2" width="15.28125" style="0" bestFit="1" customWidth="1"/>
    <col min="3" max="3" width="12.140625" style="0" customWidth="1"/>
    <col min="4" max="4" width="4.421875" style="0" bestFit="1" customWidth="1"/>
    <col min="5" max="5" width="12.421875" style="0" bestFit="1" customWidth="1"/>
    <col min="6" max="6" width="15.28125" style="0" bestFit="1" customWidth="1"/>
    <col min="7" max="7" width="12.140625" style="0" bestFit="1" customWidth="1"/>
    <col min="9" max="9" width="10.57421875" style="0" bestFit="1" customWidth="1"/>
    <col min="10" max="10" width="22.140625" style="0" bestFit="1" customWidth="1"/>
  </cols>
  <sheetData>
    <row r="1" spans="1:5" ht="12.75">
      <c r="A1" s="9" t="s">
        <v>15</v>
      </c>
      <c r="E1" s="9"/>
    </row>
    <row r="2" spans="1:3" ht="12.75">
      <c r="A2" s="5" t="s">
        <v>12</v>
      </c>
      <c r="B2" s="5" t="s">
        <v>13</v>
      </c>
      <c r="C2" s="5" t="s">
        <v>14</v>
      </c>
    </row>
    <row r="3" spans="1:3" ht="12.75">
      <c r="A3" s="6" t="s">
        <v>0</v>
      </c>
      <c r="B3" s="7">
        <v>30</v>
      </c>
      <c r="C3" s="7">
        <v>94</v>
      </c>
    </row>
    <row r="4" spans="1:3" ht="12.75">
      <c r="A4" s="6" t="s">
        <v>1</v>
      </c>
      <c r="B4" s="7">
        <v>72</v>
      </c>
      <c r="C4" s="7">
        <v>100</v>
      </c>
    </row>
    <row r="5" spans="1:3" ht="12.75">
      <c r="A5" s="6" t="s">
        <v>2</v>
      </c>
      <c r="B5" s="7">
        <v>37</v>
      </c>
      <c r="C5" s="7">
        <v>159</v>
      </c>
    </row>
    <row r="6" spans="1:3" ht="12.75">
      <c r="A6" s="6" t="s">
        <v>3</v>
      </c>
      <c r="B6" s="7">
        <v>52</v>
      </c>
      <c r="C6" s="7">
        <v>171</v>
      </c>
    </row>
    <row r="7" spans="1:3" ht="12.75">
      <c r="A7" s="6" t="s">
        <v>4</v>
      </c>
      <c r="B7" s="7">
        <v>86</v>
      </c>
      <c r="C7" s="7">
        <v>239</v>
      </c>
    </row>
    <row r="8" spans="1:3" ht="12.75">
      <c r="A8" s="6" t="s">
        <v>5</v>
      </c>
      <c r="B8" s="7">
        <v>0</v>
      </c>
      <c r="C8" s="7">
        <v>4</v>
      </c>
    </row>
    <row r="9" spans="1:3" ht="12.75">
      <c r="A9" s="47" t="s">
        <v>57</v>
      </c>
      <c r="B9" s="7">
        <v>0</v>
      </c>
      <c r="C9" s="7">
        <v>0</v>
      </c>
    </row>
    <row r="10" spans="1:3" ht="12.75">
      <c r="A10" s="41" t="s">
        <v>6</v>
      </c>
      <c r="B10" s="46">
        <f>SUM(B3:B9)</f>
        <v>277</v>
      </c>
      <c r="C10" s="46">
        <f>SUM(C3:C9)</f>
        <v>767</v>
      </c>
    </row>
    <row r="11" spans="1:3" ht="12.75">
      <c r="A11" s="41" t="s">
        <v>56</v>
      </c>
      <c r="B11" s="46">
        <f>F50+B50+B21+B30+F30+F21+F39+B41</f>
        <v>277</v>
      </c>
      <c r="C11" s="46">
        <f>G50+C50+C21+C30+G30+G21+G39+C41</f>
        <v>767</v>
      </c>
    </row>
    <row r="14" spans="1:5" ht="12.75">
      <c r="A14" s="8" t="s">
        <v>10</v>
      </c>
      <c r="E14" s="8" t="s">
        <v>11</v>
      </c>
    </row>
    <row r="15" spans="1:7" ht="12.75">
      <c r="A15" s="5" t="s">
        <v>12</v>
      </c>
      <c r="B15" s="5" t="s">
        <v>13</v>
      </c>
      <c r="C15" s="5" t="s">
        <v>14</v>
      </c>
      <c r="E15" s="5" t="s">
        <v>12</v>
      </c>
      <c r="F15" s="5" t="s">
        <v>13</v>
      </c>
      <c r="G15" s="5" t="s">
        <v>14</v>
      </c>
    </row>
    <row r="16" spans="1:7" ht="12.75">
      <c r="A16" s="6" t="s">
        <v>0</v>
      </c>
      <c r="B16" s="7">
        <v>7</v>
      </c>
      <c r="C16" s="7">
        <v>6</v>
      </c>
      <c r="E16" s="6" t="s">
        <v>0</v>
      </c>
      <c r="F16" s="7">
        <v>2</v>
      </c>
      <c r="G16" s="7">
        <v>6</v>
      </c>
    </row>
    <row r="17" spans="1:7" ht="12.75">
      <c r="A17" s="6" t="s">
        <v>1</v>
      </c>
      <c r="B17" s="7">
        <v>7</v>
      </c>
      <c r="C17" s="7">
        <v>9</v>
      </c>
      <c r="E17" s="6" t="s">
        <v>1</v>
      </c>
      <c r="F17" s="7">
        <v>3</v>
      </c>
      <c r="G17" s="7">
        <v>4</v>
      </c>
    </row>
    <row r="18" spans="1:7" ht="12.75">
      <c r="A18" s="6" t="s">
        <v>2</v>
      </c>
      <c r="B18" s="7">
        <v>6</v>
      </c>
      <c r="C18" s="7">
        <v>6</v>
      </c>
      <c r="E18" s="6" t="s">
        <v>2</v>
      </c>
      <c r="F18" s="7">
        <v>5</v>
      </c>
      <c r="G18" s="7">
        <v>4</v>
      </c>
    </row>
    <row r="19" spans="1:7" ht="12.75">
      <c r="A19" s="6" t="s">
        <v>3</v>
      </c>
      <c r="B19" s="7">
        <v>9</v>
      </c>
      <c r="C19" s="7">
        <v>8</v>
      </c>
      <c r="E19" s="6" t="s">
        <v>3</v>
      </c>
      <c r="F19" s="7">
        <v>7</v>
      </c>
      <c r="G19" s="7">
        <v>5</v>
      </c>
    </row>
    <row r="20" spans="1:7" ht="12.75">
      <c r="A20" s="6" t="s">
        <v>4</v>
      </c>
      <c r="B20" s="7">
        <v>13</v>
      </c>
      <c r="C20" s="7">
        <v>5</v>
      </c>
      <c r="E20" s="6" t="s">
        <v>4</v>
      </c>
      <c r="F20" s="7">
        <v>4</v>
      </c>
      <c r="G20" s="7">
        <v>5</v>
      </c>
    </row>
    <row r="21" spans="1:7" ht="12.75">
      <c r="A21" s="41" t="s">
        <v>6</v>
      </c>
      <c r="B21" s="46">
        <f>SUM(B16:B20)</f>
        <v>42</v>
      </c>
      <c r="C21" s="46">
        <f>SUM(C16:C20)</f>
        <v>34</v>
      </c>
      <c r="E21" s="46" t="s">
        <v>6</v>
      </c>
      <c r="F21" s="46">
        <f>SUM(F16:F20)</f>
        <v>21</v>
      </c>
      <c r="G21" s="46">
        <f>SUM(G16:G20)</f>
        <v>24</v>
      </c>
    </row>
    <row r="23" spans="1:5" ht="12.75">
      <c r="A23" s="8" t="s">
        <v>51</v>
      </c>
      <c r="E23" s="8" t="s">
        <v>16</v>
      </c>
    </row>
    <row r="24" spans="1:7" ht="12.75">
      <c r="A24" s="5" t="s">
        <v>12</v>
      </c>
      <c r="B24" s="5" t="s">
        <v>13</v>
      </c>
      <c r="C24" s="5" t="s">
        <v>14</v>
      </c>
      <c r="E24" s="5" t="s">
        <v>12</v>
      </c>
      <c r="F24" s="5" t="s">
        <v>13</v>
      </c>
      <c r="G24" s="5" t="s">
        <v>14</v>
      </c>
    </row>
    <row r="25" spans="1:7" ht="12.75">
      <c r="A25" s="6" t="s">
        <v>0</v>
      </c>
      <c r="B25" s="7">
        <v>3</v>
      </c>
      <c r="C25" s="7">
        <v>0</v>
      </c>
      <c r="E25" s="6" t="s">
        <v>0</v>
      </c>
      <c r="F25" s="7">
        <v>1</v>
      </c>
      <c r="G25" s="7">
        <v>0</v>
      </c>
    </row>
    <row r="26" spans="1:7" ht="12.75">
      <c r="A26" s="6" t="s">
        <v>1</v>
      </c>
      <c r="B26" s="7">
        <v>9</v>
      </c>
      <c r="C26" s="7">
        <v>0</v>
      </c>
      <c r="E26" s="6" t="s">
        <v>1</v>
      </c>
      <c r="F26" s="7">
        <v>2</v>
      </c>
      <c r="G26" s="7">
        <v>0</v>
      </c>
    </row>
    <row r="27" spans="1:7" ht="12.75">
      <c r="A27" s="6" t="s">
        <v>2</v>
      </c>
      <c r="B27" s="7">
        <v>6</v>
      </c>
      <c r="C27" s="7">
        <v>0</v>
      </c>
      <c r="E27" s="6" t="s">
        <v>2</v>
      </c>
      <c r="F27" s="7">
        <v>1</v>
      </c>
      <c r="G27" s="7">
        <v>0</v>
      </c>
    </row>
    <row r="28" spans="1:7" ht="12.75">
      <c r="A28" s="6" t="s">
        <v>3</v>
      </c>
      <c r="B28" s="7">
        <v>11</v>
      </c>
      <c r="C28" s="7">
        <v>0</v>
      </c>
      <c r="E28" s="6" t="s">
        <v>3</v>
      </c>
      <c r="F28" s="7">
        <v>0</v>
      </c>
      <c r="G28" s="7">
        <v>0</v>
      </c>
    </row>
    <row r="29" spans="1:7" ht="12.75">
      <c r="A29" s="6" t="s">
        <v>4</v>
      </c>
      <c r="B29" s="7">
        <v>14</v>
      </c>
      <c r="C29" s="7">
        <v>0</v>
      </c>
      <c r="E29" s="6" t="s">
        <v>4</v>
      </c>
      <c r="F29" s="7">
        <v>3</v>
      </c>
      <c r="G29" s="7">
        <v>0</v>
      </c>
    </row>
    <row r="30" spans="1:7" ht="12.75">
      <c r="A30" s="46" t="s">
        <v>6</v>
      </c>
      <c r="B30" s="46">
        <f>SUM(B25:B29)</f>
        <v>43</v>
      </c>
      <c r="C30" s="46">
        <f>SUM(C25:C29)</f>
        <v>0</v>
      </c>
      <c r="E30" s="46" t="s">
        <v>6</v>
      </c>
      <c r="F30" s="46">
        <f>SUM(F25:F29)</f>
        <v>7</v>
      </c>
      <c r="G30" s="46">
        <f>SUM(G25:G29)</f>
        <v>0</v>
      </c>
    </row>
    <row r="32" spans="1:5" ht="12.75">
      <c r="A32" s="8" t="s">
        <v>8</v>
      </c>
      <c r="E32" s="8" t="s">
        <v>58</v>
      </c>
    </row>
    <row r="33" spans="1:7" ht="12.75">
      <c r="A33" s="5" t="s">
        <v>12</v>
      </c>
      <c r="B33" s="5" t="s">
        <v>13</v>
      </c>
      <c r="C33" s="5" t="s">
        <v>14</v>
      </c>
      <c r="E33" s="5" t="s">
        <v>12</v>
      </c>
      <c r="F33" s="5" t="s">
        <v>13</v>
      </c>
      <c r="G33" s="5" t="s">
        <v>14</v>
      </c>
    </row>
    <row r="34" spans="1:7" ht="12.75">
      <c r="A34" s="6" t="s">
        <v>0</v>
      </c>
      <c r="B34" s="7">
        <v>3</v>
      </c>
      <c r="C34" s="7">
        <v>8</v>
      </c>
      <c r="E34" s="6" t="s">
        <v>0</v>
      </c>
      <c r="F34" s="7">
        <v>3</v>
      </c>
      <c r="G34" s="7">
        <v>8</v>
      </c>
    </row>
    <row r="35" spans="1:7" ht="12.75">
      <c r="A35" s="6" t="s">
        <v>1</v>
      </c>
      <c r="B35" s="7">
        <v>6</v>
      </c>
      <c r="C35" s="7">
        <v>13</v>
      </c>
      <c r="E35" s="6" t="s">
        <v>1</v>
      </c>
      <c r="F35" s="7">
        <v>3</v>
      </c>
      <c r="G35" s="7">
        <v>9</v>
      </c>
    </row>
    <row r="36" spans="1:7" ht="12.75">
      <c r="A36" s="6" t="s">
        <v>2</v>
      </c>
      <c r="B36" s="7">
        <v>5</v>
      </c>
      <c r="C36" s="7">
        <v>18</v>
      </c>
      <c r="E36" s="6" t="s">
        <v>2</v>
      </c>
      <c r="F36" s="7">
        <v>5</v>
      </c>
      <c r="G36" s="7">
        <v>12</v>
      </c>
    </row>
    <row r="37" spans="1:7" ht="12.75">
      <c r="A37" s="6" t="s">
        <v>3</v>
      </c>
      <c r="B37" s="7">
        <v>10</v>
      </c>
      <c r="C37" s="7">
        <v>17</v>
      </c>
      <c r="E37" s="6" t="s">
        <v>3</v>
      </c>
      <c r="F37" s="7">
        <v>5</v>
      </c>
      <c r="G37" s="7">
        <v>13</v>
      </c>
    </row>
    <row r="38" spans="1:7" ht="12.75">
      <c r="A38" s="6" t="s">
        <v>4</v>
      </c>
      <c r="B38" s="7">
        <v>15</v>
      </c>
      <c r="C38" s="7">
        <v>33</v>
      </c>
      <c r="E38" s="6" t="s">
        <v>4</v>
      </c>
      <c r="F38" s="7">
        <v>7</v>
      </c>
      <c r="G38" s="7">
        <v>21</v>
      </c>
    </row>
    <row r="39" spans="1:7" ht="12.75">
      <c r="A39" s="6" t="s">
        <v>5</v>
      </c>
      <c r="B39" s="7">
        <v>0</v>
      </c>
      <c r="C39" s="7">
        <v>4</v>
      </c>
      <c r="E39" s="46" t="s">
        <v>6</v>
      </c>
      <c r="F39" s="46">
        <f>SUM(F34:F38)</f>
        <v>23</v>
      </c>
      <c r="G39" s="46">
        <f>SUM(G34:G38)</f>
        <v>63</v>
      </c>
    </row>
    <row r="40" spans="1:3" ht="12.75">
      <c r="A40" s="47" t="s">
        <v>57</v>
      </c>
      <c r="B40" s="7">
        <v>0</v>
      </c>
      <c r="C40" s="7">
        <v>0</v>
      </c>
    </row>
    <row r="41" spans="1:3" ht="12.75">
      <c r="A41" s="46" t="s">
        <v>6</v>
      </c>
      <c r="B41" s="46">
        <f>SUM(B34:B40)</f>
        <v>39</v>
      </c>
      <c r="C41" s="46">
        <f>SUM(C34:C40)</f>
        <v>93</v>
      </c>
    </row>
    <row r="43" spans="1:5" ht="12.75">
      <c r="A43" s="8" t="s">
        <v>9</v>
      </c>
      <c r="E43" s="8" t="s">
        <v>7</v>
      </c>
    </row>
    <row r="44" spans="1:7" ht="12.75">
      <c r="A44" s="5" t="s">
        <v>12</v>
      </c>
      <c r="B44" s="5" t="s">
        <v>13</v>
      </c>
      <c r="C44" s="5" t="s">
        <v>14</v>
      </c>
      <c r="E44" s="5" t="s">
        <v>12</v>
      </c>
      <c r="F44" s="5" t="s">
        <v>13</v>
      </c>
      <c r="G44" s="5" t="s">
        <v>14</v>
      </c>
    </row>
    <row r="45" spans="1:7" ht="12.75">
      <c r="A45" s="6" t="s">
        <v>0</v>
      </c>
      <c r="B45" s="7">
        <v>6</v>
      </c>
      <c r="C45" s="7">
        <v>1</v>
      </c>
      <c r="E45" s="6" t="s">
        <v>0</v>
      </c>
      <c r="F45" s="7">
        <v>5</v>
      </c>
      <c r="G45" s="7">
        <v>65</v>
      </c>
    </row>
    <row r="46" spans="1:7" ht="12.75">
      <c r="A46" s="6" t="s">
        <v>1</v>
      </c>
      <c r="B46" s="7">
        <v>4</v>
      </c>
      <c r="C46" s="7">
        <v>2</v>
      </c>
      <c r="E46" s="6" t="s">
        <v>1</v>
      </c>
      <c r="F46" s="7">
        <v>38</v>
      </c>
      <c r="G46" s="7">
        <v>63</v>
      </c>
    </row>
    <row r="47" spans="1:7" ht="12.75">
      <c r="A47" s="6" t="s">
        <v>2</v>
      </c>
      <c r="B47" s="7">
        <v>5</v>
      </c>
      <c r="C47" s="7">
        <v>1</v>
      </c>
      <c r="E47" s="6" t="s">
        <v>2</v>
      </c>
      <c r="F47" s="7">
        <v>4</v>
      </c>
      <c r="G47" s="7">
        <v>118</v>
      </c>
    </row>
    <row r="48" spans="1:7" ht="12.75">
      <c r="A48" s="6" t="s">
        <v>3</v>
      </c>
      <c r="B48" s="7">
        <v>5</v>
      </c>
      <c r="C48" s="7">
        <v>3</v>
      </c>
      <c r="E48" s="6" t="s">
        <v>3</v>
      </c>
      <c r="F48" s="7">
        <v>5</v>
      </c>
      <c r="G48" s="7">
        <v>125</v>
      </c>
    </row>
    <row r="49" spans="1:7" ht="12.75">
      <c r="A49" s="6" t="s">
        <v>4</v>
      </c>
      <c r="B49" s="7">
        <v>9</v>
      </c>
      <c r="C49" s="7">
        <v>4</v>
      </c>
      <c r="E49" s="6" t="s">
        <v>4</v>
      </c>
      <c r="F49" s="7">
        <v>21</v>
      </c>
      <c r="G49" s="7">
        <v>171</v>
      </c>
    </row>
    <row r="50" spans="1:7" ht="12.75">
      <c r="A50" s="41" t="s">
        <v>6</v>
      </c>
      <c r="B50" s="46">
        <f>SUM(B45:B49)</f>
        <v>29</v>
      </c>
      <c r="C50" s="46">
        <f>SUM(C45:C49)</f>
        <v>11</v>
      </c>
      <c r="E50" s="41" t="s">
        <v>6</v>
      </c>
      <c r="F50" s="46">
        <f>SUM(F45:F49)</f>
        <v>73</v>
      </c>
      <c r="G50" s="46">
        <f>SUM(G45:G49)</f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E16"/>
  <sheetViews>
    <sheetView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32.00390625" style="11" customWidth="1"/>
    <col min="2" max="2" width="15.57421875" style="14" customWidth="1"/>
    <col min="3" max="5" width="12.28125" style="14" customWidth="1"/>
    <col min="6" max="6" width="15.28125" style="11" bestFit="1" customWidth="1"/>
    <col min="7" max="7" width="12.140625" style="11" bestFit="1" customWidth="1"/>
    <col min="8" max="8" width="9.140625" style="11" customWidth="1"/>
    <col min="9" max="9" width="10.57421875" style="11" bestFit="1" customWidth="1"/>
    <col min="10" max="16384" width="9.140625" style="11" customWidth="1"/>
  </cols>
  <sheetData>
    <row r="1" ht="12.75">
      <c r="A1" s="10" t="s">
        <v>55</v>
      </c>
    </row>
    <row r="2" spans="1:5" ht="12.75">
      <c r="A2" s="12" t="s">
        <v>17</v>
      </c>
      <c r="B2" s="15" t="s">
        <v>13</v>
      </c>
      <c r="C2" s="15" t="s">
        <v>14</v>
      </c>
      <c r="D2" s="15" t="s">
        <v>6</v>
      </c>
      <c r="E2" s="15" t="s">
        <v>26</v>
      </c>
    </row>
    <row r="3" spans="1:5" ht="12.75">
      <c r="A3" s="49" t="s">
        <v>18</v>
      </c>
      <c r="B3" s="16">
        <v>174</v>
      </c>
      <c r="C3" s="16">
        <v>478</v>
      </c>
      <c r="D3" s="16">
        <v>652</v>
      </c>
      <c r="E3" s="33">
        <f aca="true" t="shared" si="0" ref="E3:E12">D3/D$12</f>
        <v>0.3602209944751381</v>
      </c>
    </row>
    <row r="4" spans="1:5" ht="12.75">
      <c r="A4" s="49" t="s">
        <v>19</v>
      </c>
      <c r="B4" s="16">
        <v>110</v>
      </c>
      <c r="C4" s="16">
        <v>234</v>
      </c>
      <c r="D4" s="16">
        <v>344</v>
      </c>
      <c r="E4" s="33">
        <f t="shared" si="0"/>
        <v>0.19005524861878453</v>
      </c>
    </row>
    <row r="5" spans="1:5" ht="12.75">
      <c r="A5" s="49" t="s">
        <v>20</v>
      </c>
      <c r="B5" s="16">
        <v>63</v>
      </c>
      <c r="C5" s="16">
        <v>237</v>
      </c>
      <c r="D5" s="16">
        <v>300</v>
      </c>
      <c r="E5" s="33">
        <f t="shared" si="0"/>
        <v>0.16574585635359115</v>
      </c>
    </row>
    <row r="6" spans="1:5" ht="12.75">
      <c r="A6" s="49" t="s">
        <v>21</v>
      </c>
      <c r="B6" s="16">
        <v>60</v>
      </c>
      <c r="C6" s="16">
        <v>224</v>
      </c>
      <c r="D6" s="16">
        <v>284</v>
      </c>
      <c r="E6" s="33">
        <f t="shared" si="0"/>
        <v>0.1569060773480663</v>
      </c>
    </row>
    <row r="7" spans="1:5" ht="12.75">
      <c r="A7" s="49" t="s">
        <v>22</v>
      </c>
      <c r="B7" s="16">
        <v>55</v>
      </c>
      <c r="C7" s="16">
        <v>175</v>
      </c>
      <c r="D7" s="16">
        <v>230</v>
      </c>
      <c r="E7" s="33">
        <f t="shared" si="0"/>
        <v>0.1270718232044199</v>
      </c>
    </row>
    <row r="8" spans="1:5" ht="12.75">
      <c r="A8" s="50" t="s">
        <v>23</v>
      </c>
      <c r="B8" s="16">
        <v>0</v>
      </c>
      <c r="C8" s="16">
        <v>0</v>
      </c>
      <c r="D8" s="16">
        <v>0</v>
      </c>
      <c r="E8" s="33">
        <f t="shared" si="0"/>
        <v>0</v>
      </c>
    </row>
    <row r="9" spans="1:5" ht="12.75">
      <c r="A9" s="50" t="s">
        <v>24</v>
      </c>
      <c r="B9" s="16">
        <v>0</v>
      </c>
      <c r="C9" s="16">
        <v>0</v>
      </c>
      <c r="D9" s="16">
        <v>0</v>
      </c>
      <c r="E9" s="33">
        <f t="shared" si="0"/>
        <v>0</v>
      </c>
    </row>
    <row r="10" spans="1:5" ht="12.75">
      <c r="A10" s="50" t="s">
        <v>25</v>
      </c>
      <c r="B10" s="16">
        <v>0</v>
      </c>
      <c r="C10" s="16">
        <v>0</v>
      </c>
      <c r="D10" s="16">
        <v>0</v>
      </c>
      <c r="E10" s="33">
        <f t="shared" si="0"/>
        <v>0</v>
      </c>
    </row>
    <row r="11" spans="1:5" ht="12.75">
      <c r="A11" s="50" t="s">
        <v>68</v>
      </c>
      <c r="B11" s="16">
        <v>0</v>
      </c>
      <c r="C11" s="16">
        <v>0</v>
      </c>
      <c r="D11" s="16">
        <v>0</v>
      </c>
      <c r="E11" s="33">
        <f t="shared" si="0"/>
        <v>0</v>
      </c>
    </row>
    <row r="12" spans="1:5" ht="12.75">
      <c r="A12" s="34" t="s">
        <v>6</v>
      </c>
      <c r="B12" s="35">
        <f>SUM(B3:B11)</f>
        <v>462</v>
      </c>
      <c r="C12" s="35">
        <f>SUM(C3:C11)</f>
        <v>1348</v>
      </c>
      <c r="D12" s="35">
        <f>SUM(D3:D11)</f>
        <v>1810</v>
      </c>
      <c r="E12" s="37">
        <f t="shared" si="0"/>
        <v>1</v>
      </c>
    </row>
    <row r="15" spans="1:2" ht="12.75">
      <c r="A15" s="17" t="s">
        <v>27</v>
      </c>
      <c r="B15" s="18">
        <v>57</v>
      </c>
    </row>
    <row r="16" spans="1:2" ht="12.75">
      <c r="A16" s="31" t="s">
        <v>28</v>
      </c>
      <c r="B16" s="32">
        <f>B15/D12</f>
        <v>0.03149171270718232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D1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8.7109375" style="11" bestFit="1" customWidth="1"/>
    <col min="2" max="2" width="14.7109375" style="14" customWidth="1"/>
    <col min="3" max="3" width="15.28125" style="11" bestFit="1" customWidth="1"/>
    <col min="4" max="4" width="15.28125" style="11" customWidth="1"/>
    <col min="5" max="5" width="9.140625" style="11" customWidth="1"/>
    <col min="6" max="6" width="10.57421875" style="11" bestFit="1" customWidth="1"/>
    <col min="7" max="7" width="9.140625" style="11" customWidth="1"/>
    <col min="8" max="8" width="22.57421875" style="0" bestFit="1" customWidth="1"/>
    <col min="9" max="9" width="21.421875" style="0" bestFit="1" customWidth="1"/>
    <col min="10" max="10" width="22.57421875" style="0" bestFit="1" customWidth="1"/>
    <col min="11" max="11" width="4.421875" style="11" bestFit="1" customWidth="1"/>
    <col min="12" max="16384" width="9.140625" style="11" customWidth="1"/>
  </cols>
  <sheetData>
    <row r="1" ht="12.75">
      <c r="A1" s="10"/>
    </row>
    <row r="2" spans="1:4" ht="26.25">
      <c r="A2" s="12" t="s">
        <v>30</v>
      </c>
      <c r="B2" s="30" t="s">
        <v>29</v>
      </c>
      <c r="C2" s="20" t="s">
        <v>65</v>
      </c>
      <c r="D2" s="20" t="s">
        <v>32</v>
      </c>
    </row>
    <row r="3" spans="1:4" ht="12.75">
      <c r="A3" s="13" t="s">
        <v>10</v>
      </c>
      <c r="B3" s="16">
        <v>21</v>
      </c>
      <c r="C3" s="16">
        <v>76</v>
      </c>
      <c r="D3" s="36">
        <f aca="true" t="shared" si="0" ref="D3:D10">ROUNDUP(C3/B3,1)</f>
        <v>3.7</v>
      </c>
    </row>
    <row r="4" spans="1:4" ht="12.75">
      <c r="A4" s="13" t="s">
        <v>59</v>
      </c>
      <c r="B4" s="16">
        <v>23</v>
      </c>
      <c r="C4" s="16">
        <v>43</v>
      </c>
      <c r="D4" s="36">
        <f t="shared" si="0"/>
        <v>1.9000000000000001</v>
      </c>
    </row>
    <row r="5" spans="1:4" ht="12.75">
      <c r="A5" s="13" t="s">
        <v>60</v>
      </c>
      <c r="B5" s="16">
        <v>39</v>
      </c>
      <c r="C5" s="16">
        <v>132</v>
      </c>
      <c r="D5" s="36">
        <f t="shared" si="0"/>
        <v>3.4</v>
      </c>
    </row>
    <row r="6" spans="1:4" ht="12.75">
      <c r="A6" s="13" t="s">
        <v>9</v>
      </c>
      <c r="B6" s="16">
        <v>42</v>
      </c>
      <c r="C6" s="16">
        <v>40</v>
      </c>
      <c r="D6" s="36">
        <f t="shared" si="0"/>
        <v>1</v>
      </c>
    </row>
    <row r="7" spans="1:4" ht="12.75">
      <c r="A7" s="13" t="s">
        <v>61</v>
      </c>
      <c r="B7" s="16">
        <v>11</v>
      </c>
      <c r="C7" s="16">
        <v>45</v>
      </c>
      <c r="D7" s="36">
        <f t="shared" si="0"/>
        <v>4.1</v>
      </c>
    </row>
    <row r="8" spans="1:4" ht="12.75">
      <c r="A8" s="13" t="s">
        <v>62</v>
      </c>
      <c r="B8" s="16">
        <v>4</v>
      </c>
      <c r="C8" s="16">
        <v>7</v>
      </c>
      <c r="D8" s="36">
        <f t="shared" si="0"/>
        <v>1.8</v>
      </c>
    </row>
    <row r="9" spans="1:4" ht="12.75">
      <c r="A9" s="13" t="s">
        <v>63</v>
      </c>
      <c r="B9" s="16">
        <v>34</v>
      </c>
      <c r="C9" s="16">
        <v>86</v>
      </c>
      <c r="D9" s="36">
        <f t="shared" si="0"/>
        <v>2.6</v>
      </c>
    </row>
    <row r="10" spans="1:4" ht="12.75">
      <c r="A10" s="13" t="s">
        <v>64</v>
      </c>
      <c r="B10" s="16">
        <v>274</v>
      </c>
      <c r="C10" s="16">
        <v>615</v>
      </c>
      <c r="D10" s="36">
        <f t="shared" si="0"/>
        <v>2.3000000000000003</v>
      </c>
    </row>
    <row r="11" spans="1:4" ht="12.75">
      <c r="A11" s="34" t="s">
        <v>6</v>
      </c>
      <c r="B11" s="35">
        <f>SUM(B3:B10)</f>
        <v>448</v>
      </c>
      <c r="C11" s="35">
        <f>SUM(C3:C10)</f>
        <v>1044</v>
      </c>
      <c r="D11" s="36">
        <f>ROUNDUP(C11/B11,1)</f>
        <v>2.4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8"/>
  <sheetViews>
    <sheetView zoomScale="90" zoomScaleNormal="90" zoomScalePageLayoutView="0" workbookViewId="0" topLeftCell="A1">
      <selection activeCell="B35" sqref="B35"/>
    </sheetView>
  </sheetViews>
  <sheetFormatPr defaultColWidth="9.140625" defaultRowHeight="12.75"/>
  <cols>
    <col min="1" max="1" width="21.00390625" style="11" bestFit="1" customWidth="1"/>
    <col min="2" max="2" width="14.7109375" style="14" customWidth="1"/>
    <col min="3" max="3" width="15.28125" style="11" bestFit="1" customWidth="1"/>
    <col min="4" max="4" width="15.28125" style="11" customWidth="1"/>
    <col min="5" max="5" width="9.140625" style="11" customWidth="1"/>
    <col min="6" max="6" width="10.57421875" style="11" bestFit="1" customWidth="1"/>
    <col min="7" max="16384" width="9.140625" style="11" customWidth="1"/>
  </cols>
  <sheetData>
    <row r="1" ht="12.75">
      <c r="A1" s="10"/>
    </row>
    <row r="2" spans="1:4" ht="12.75">
      <c r="A2" s="12" t="s">
        <v>31</v>
      </c>
      <c r="B2" s="15" t="s">
        <v>29</v>
      </c>
      <c r="C2" s="15" t="s">
        <v>26</v>
      </c>
      <c r="D2"/>
    </row>
    <row r="3" spans="1:4" ht="12.75">
      <c r="A3" s="13" t="s">
        <v>36</v>
      </c>
      <c r="B3" s="16">
        <v>396</v>
      </c>
      <c r="C3" s="33">
        <f>B3/B$6</f>
        <v>0.8839285714285714</v>
      </c>
      <c r="D3"/>
    </row>
    <row r="4" spans="1:4" ht="12.75">
      <c r="A4" s="13" t="s">
        <v>35</v>
      </c>
      <c r="B4" s="16">
        <v>40</v>
      </c>
      <c r="C4" s="33">
        <f>B4/B$6</f>
        <v>0.08928571428571429</v>
      </c>
      <c r="D4"/>
    </row>
    <row r="5" spans="1:4" ht="12.75">
      <c r="A5" s="13" t="s">
        <v>34</v>
      </c>
      <c r="B5" s="16">
        <v>12</v>
      </c>
      <c r="C5" s="33">
        <f>B5/B$6</f>
        <v>0.026785714285714284</v>
      </c>
      <c r="D5"/>
    </row>
    <row r="6" spans="1:4" ht="12.75">
      <c r="A6" s="34" t="s">
        <v>6</v>
      </c>
      <c r="B6" s="35">
        <f>SUM(B3:B5)</f>
        <v>448</v>
      </c>
      <c r="C6" s="37">
        <f>B6/B$6</f>
        <v>1</v>
      </c>
      <c r="D6"/>
    </row>
    <row r="8" spans="1:3" ht="12.75">
      <c r="A8" s="34" t="s">
        <v>66</v>
      </c>
      <c r="B8" s="35"/>
      <c r="C8" s="37">
        <f>SUM(C4:C5)</f>
        <v>0.11607142857142858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4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28.7109375" style="11" bestFit="1" customWidth="1"/>
    <col min="2" max="2" width="14.7109375" style="14" customWidth="1"/>
    <col min="3" max="4" width="15.28125" style="11" bestFit="1" customWidth="1"/>
    <col min="5" max="5" width="15.28125" style="11" customWidth="1"/>
    <col min="6" max="6" width="9.140625" style="11" customWidth="1"/>
    <col min="7" max="7" width="10.57421875" style="11" bestFit="1" customWidth="1"/>
    <col min="8" max="16384" width="9.140625" style="11" customWidth="1"/>
  </cols>
  <sheetData>
    <row r="1" spans="1:5" ht="12.75">
      <c r="A1" s="10"/>
      <c r="C1" s="53" t="s">
        <v>33</v>
      </c>
      <c r="D1" s="53"/>
      <c r="E1" s="53"/>
    </row>
    <row r="2" spans="1:5" ht="26.25">
      <c r="A2" s="12" t="s">
        <v>30</v>
      </c>
      <c r="B2" s="15" t="s">
        <v>29</v>
      </c>
      <c r="C2" s="15" t="s">
        <v>34</v>
      </c>
      <c r="D2" s="15" t="s">
        <v>35</v>
      </c>
      <c r="E2" s="20" t="s">
        <v>36</v>
      </c>
    </row>
    <row r="3" spans="1:5" ht="12.75">
      <c r="A3" s="13" t="s">
        <v>64</v>
      </c>
      <c r="B3" s="16">
        <v>274</v>
      </c>
      <c r="C3" s="16">
        <v>6</v>
      </c>
      <c r="D3" s="16">
        <v>16</v>
      </c>
      <c r="E3" s="19">
        <v>252</v>
      </c>
    </row>
    <row r="4" spans="1:5" ht="12.75">
      <c r="A4" s="13" t="s">
        <v>9</v>
      </c>
      <c r="B4" s="16">
        <v>42</v>
      </c>
      <c r="C4" s="16">
        <v>0</v>
      </c>
      <c r="D4" s="16">
        <v>2</v>
      </c>
      <c r="E4" s="19">
        <v>40</v>
      </c>
    </row>
    <row r="5" spans="1:5" ht="12.75">
      <c r="A5" s="13" t="s">
        <v>60</v>
      </c>
      <c r="B5" s="16">
        <v>39</v>
      </c>
      <c r="C5" s="16">
        <v>1</v>
      </c>
      <c r="D5" s="16">
        <v>11</v>
      </c>
      <c r="E5" s="19">
        <v>27</v>
      </c>
    </row>
    <row r="6" spans="1:5" ht="12.75">
      <c r="A6" s="13" t="s">
        <v>63</v>
      </c>
      <c r="B6" s="16">
        <v>34</v>
      </c>
      <c r="C6" s="16">
        <v>2</v>
      </c>
      <c r="D6" s="16">
        <v>3</v>
      </c>
      <c r="E6" s="19">
        <v>29</v>
      </c>
    </row>
    <row r="7" spans="1:5" ht="12.75">
      <c r="A7" s="13" t="s">
        <v>59</v>
      </c>
      <c r="B7" s="16">
        <v>23</v>
      </c>
      <c r="C7" s="16">
        <v>0</v>
      </c>
      <c r="D7" s="16">
        <v>2</v>
      </c>
      <c r="E7" s="19">
        <v>21</v>
      </c>
    </row>
    <row r="8" spans="1:5" ht="12.75">
      <c r="A8" s="13" t="s">
        <v>10</v>
      </c>
      <c r="B8" s="16">
        <v>21</v>
      </c>
      <c r="C8" s="16">
        <v>1</v>
      </c>
      <c r="D8" s="16">
        <v>5</v>
      </c>
      <c r="E8" s="19">
        <v>15</v>
      </c>
    </row>
    <row r="9" spans="1:5" ht="12.75">
      <c r="A9" s="13" t="s">
        <v>61</v>
      </c>
      <c r="B9" s="16">
        <v>11</v>
      </c>
      <c r="C9" s="16">
        <v>2</v>
      </c>
      <c r="D9" s="16">
        <v>1</v>
      </c>
      <c r="E9" s="19">
        <v>8</v>
      </c>
    </row>
    <row r="10" spans="1:5" ht="12.75">
      <c r="A10" s="13" t="s">
        <v>62</v>
      </c>
      <c r="B10" s="16">
        <v>4</v>
      </c>
      <c r="C10" s="16">
        <v>0</v>
      </c>
      <c r="D10" s="16">
        <v>0</v>
      </c>
      <c r="E10" s="19">
        <v>4</v>
      </c>
    </row>
    <row r="11" spans="1:5" ht="12.75">
      <c r="A11" s="34" t="s">
        <v>6</v>
      </c>
      <c r="B11" s="35">
        <f>SUM(B3:B10)</f>
        <v>448</v>
      </c>
      <c r="C11" s="35">
        <f>SUM(C3:C10)</f>
        <v>12</v>
      </c>
      <c r="D11" s="35">
        <f>SUM(D3:D10)</f>
        <v>40</v>
      </c>
      <c r="E11" s="35">
        <f>SUM(E3:E10)</f>
        <v>396</v>
      </c>
    </row>
    <row r="14" ht="12.75">
      <c r="L14" s="48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F5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1.8515625" style="0" customWidth="1"/>
    <col min="2" max="2" width="16.8515625" style="0" bestFit="1" customWidth="1"/>
    <col min="3" max="3" width="18.00390625" style="0" customWidth="1"/>
    <col min="4" max="4" width="18.140625" style="0" bestFit="1" customWidth="1"/>
    <col min="5" max="5" width="25.8515625" style="0" customWidth="1"/>
    <col min="6" max="6" width="12.7109375" style="22" bestFit="1" customWidth="1"/>
    <col min="8" max="8" width="21.421875" style="0" bestFit="1" customWidth="1"/>
  </cols>
  <sheetData>
    <row r="1" spans="1:4" ht="12.75">
      <c r="A1" s="45"/>
      <c r="B1" s="21"/>
      <c r="C1" s="21"/>
      <c r="D1" s="21"/>
    </row>
    <row r="2" spans="1:6" ht="28.5">
      <c r="A2" s="23" t="s">
        <v>37</v>
      </c>
      <c r="B2" s="25" t="s">
        <v>53</v>
      </c>
      <c r="C2" s="24" t="s">
        <v>38</v>
      </c>
      <c r="D2" s="24" t="s">
        <v>39</v>
      </c>
      <c r="E2" s="25" t="s">
        <v>40</v>
      </c>
      <c r="F2" s="26" t="s">
        <v>41</v>
      </c>
    </row>
    <row r="3" spans="1:6" ht="12.75">
      <c r="A3" s="27" t="s">
        <v>42</v>
      </c>
      <c r="B3" s="42">
        <v>73</v>
      </c>
      <c r="C3" s="42">
        <v>22</v>
      </c>
      <c r="D3" s="43">
        <f aca="true" t="shared" si="0" ref="D3:D12">B3*C3</f>
        <v>1606</v>
      </c>
      <c r="E3" s="44">
        <v>171</v>
      </c>
      <c r="F3" s="38">
        <f aca="true" t="shared" si="1" ref="F3:F12">E3/D3</f>
        <v>0.10647571606475716</v>
      </c>
    </row>
    <row r="4" spans="1:6" ht="12.75">
      <c r="A4" s="27" t="s">
        <v>43</v>
      </c>
      <c r="B4" s="42">
        <v>53</v>
      </c>
      <c r="C4" s="42">
        <v>22</v>
      </c>
      <c r="D4" s="43">
        <f t="shared" si="0"/>
        <v>1166</v>
      </c>
      <c r="E4" s="44">
        <v>84</v>
      </c>
      <c r="F4" s="38">
        <f t="shared" si="1"/>
        <v>0.07204116638078903</v>
      </c>
    </row>
    <row r="5" spans="1:6" ht="12.75">
      <c r="A5" s="28" t="s">
        <v>44</v>
      </c>
      <c r="B5" s="42">
        <v>3</v>
      </c>
      <c r="C5" s="42">
        <v>22</v>
      </c>
      <c r="D5" s="43">
        <f t="shared" si="0"/>
        <v>66</v>
      </c>
      <c r="E5" s="44">
        <v>3</v>
      </c>
      <c r="F5" s="38">
        <f t="shared" si="1"/>
        <v>0.045454545454545456</v>
      </c>
    </row>
    <row r="6" spans="1:6" ht="12.75">
      <c r="A6" s="27" t="s">
        <v>45</v>
      </c>
      <c r="B6" s="42">
        <v>54</v>
      </c>
      <c r="C6" s="42">
        <v>22</v>
      </c>
      <c r="D6" s="43">
        <f t="shared" si="0"/>
        <v>1188</v>
      </c>
      <c r="E6" s="44">
        <v>103</v>
      </c>
      <c r="F6" s="38">
        <f t="shared" si="1"/>
        <v>0.0867003367003367</v>
      </c>
    </row>
    <row r="7" spans="1:6" ht="12.75">
      <c r="A7" s="27" t="s">
        <v>46</v>
      </c>
      <c r="B7" s="42">
        <v>37</v>
      </c>
      <c r="C7" s="42">
        <v>22</v>
      </c>
      <c r="D7" s="43">
        <f t="shared" si="0"/>
        <v>814</v>
      </c>
      <c r="E7" s="44">
        <v>114</v>
      </c>
      <c r="F7" s="38">
        <f t="shared" si="1"/>
        <v>0.14004914004914004</v>
      </c>
    </row>
    <row r="8" spans="1:6" ht="12.75">
      <c r="A8" s="27" t="s">
        <v>47</v>
      </c>
      <c r="B8" s="42">
        <v>56</v>
      </c>
      <c r="C8" s="42">
        <v>22</v>
      </c>
      <c r="D8" s="43">
        <f t="shared" si="0"/>
        <v>1232</v>
      </c>
      <c r="E8" s="44">
        <v>86</v>
      </c>
      <c r="F8" s="38">
        <f t="shared" si="1"/>
        <v>0.0698051948051948</v>
      </c>
    </row>
    <row r="9" spans="1:6" ht="12.75">
      <c r="A9" s="27" t="s">
        <v>48</v>
      </c>
      <c r="B9" s="42">
        <v>58</v>
      </c>
      <c r="C9" s="42">
        <v>22</v>
      </c>
      <c r="D9" s="43">
        <f t="shared" si="0"/>
        <v>1276</v>
      </c>
      <c r="E9" s="44">
        <v>140</v>
      </c>
      <c r="F9" s="38">
        <f t="shared" si="1"/>
        <v>0.109717868338558</v>
      </c>
    </row>
    <row r="10" spans="1:6" ht="12.75">
      <c r="A10" s="27" t="s">
        <v>49</v>
      </c>
      <c r="B10" s="42">
        <v>137</v>
      </c>
      <c r="C10" s="42">
        <v>22</v>
      </c>
      <c r="D10" s="43">
        <f t="shared" si="0"/>
        <v>3014</v>
      </c>
      <c r="E10" s="44">
        <v>266</v>
      </c>
      <c r="F10" s="38">
        <f t="shared" si="1"/>
        <v>0.08825481088254811</v>
      </c>
    </row>
    <row r="11" spans="1:6" ht="12.75">
      <c r="A11" s="27" t="s">
        <v>50</v>
      </c>
      <c r="B11" s="42">
        <v>44</v>
      </c>
      <c r="C11" s="42">
        <v>22</v>
      </c>
      <c r="D11" s="43">
        <f t="shared" si="0"/>
        <v>968</v>
      </c>
      <c r="E11" s="44">
        <v>76</v>
      </c>
      <c r="F11" s="38">
        <f t="shared" si="1"/>
        <v>0.07851239669421488</v>
      </c>
    </row>
    <row r="12" spans="1:6" ht="12.75">
      <c r="A12" s="27" t="s">
        <v>52</v>
      </c>
      <c r="B12" s="42">
        <v>3</v>
      </c>
      <c r="C12" s="42">
        <v>22</v>
      </c>
      <c r="D12" s="43">
        <f t="shared" si="0"/>
        <v>66</v>
      </c>
      <c r="E12" s="44">
        <v>1</v>
      </c>
      <c r="F12" s="38">
        <f t="shared" si="1"/>
        <v>0.015151515151515152</v>
      </c>
    </row>
    <row r="13" spans="1:6" ht="12.75">
      <c r="A13" s="41" t="s">
        <v>6</v>
      </c>
      <c r="B13" s="39">
        <f>SUM(B3:B12)</f>
        <v>518</v>
      </c>
      <c r="C13" s="42">
        <v>22</v>
      </c>
      <c r="D13" s="39">
        <f>B13*C13</f>
        <v>11396</v>
      </c>
      <c r="E13" s="39">
        <f>SUM(E3:E12)</f>
        <v>1044</v>
      </c>
      <c r="F13" s="40">
        <f>E13/D13</f>
        <v>0.09161109161109161</v>
      </c>
    </row>
    <row r="14" ht="12.75">
      <c r="F14"/>
    </row>
    <row r="15" spans="1:6" ht="12.75">
      <c r="A15" s="29" t="s">
        <v>54</v>
      </c>
      <c r="F15"/>
    </row>
    <row r="16" spans="1:6" ht="12.75">
      <c r="A16" s="29" t="s">
        <v>67</v>
      </c>
      <c r="F16"/>
    </row>
    <row r="17" ht="12.75"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</dc:creator>
  <cp:keywords/>
  <dc:description/>
  <cp:lastModifiedBy>Vento, Cindy</cp:lastModifiedBy>
  <dcterms:created xsi:type="dcterms:W3CDTF">2012-07-02T15:52:01Z</dcterms:created>
  <dcterms:modified xsi:type="dcterms:W3CDTF">2013-06-14T12:39:51Z</dcterms:modified>
  <cp:category/>
  <cp:version/>
  <cp:contentType/>
  <cp:contentStatus/>
</cp:coreProperties>
</file>